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smartinez/Library/Mobile Documents/com~apple~CloudDocs/Proyectos propios/Ideas Exitosas/"/>
    </mc:Choice>
  </mc:AlternateContent>
  <xr:revisionPtr revIDLastSave="0" documentId="13_ncr:1_{79D7F895-B632-9E46-8645-91AA5A5670F3}" xr6:coauthVersionLast="47" xr6:coauthVersionMax="47" xr10:uidLastSave="{00000000-0000-0000-0000-000000000000}"/>
  <bookViews>
    <workbookView xWindow="0" yWindow="660" windowWidth="29400" windowHeight="16900" activeTab="3" xr2:uid="{9DD4E55B-0329-5E48-8ABE-06479F664DF0}"/>
  </bookViews>
  <sheets>
    <sheet name="Resumen" sheetId="1" r:id="rId1"/>
    <sheet name="Mi diagnóstico" sheetId="8" r:id="rId2"/>
    <sheet name="Inversiones" sheetId="2" r:id="rId3"/>
    <sheet name="Gastos" sheetId="4" r:id="rId4"/>
    <sheet name="Costos y precio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36" i="6" l="1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35" i="6"/>
  <c r="J157" i="6"/>
  <c r="J156" i="6"/>
  <c r="J155" i="6"/>
  <c r="J154" i="6"/>
  <c r="J153" i="6"/>
  <c r="J152" i="6"/>
  <c r="J151" i="6"/>
  <c r="J150" i="6"/>
  <c r="J149" i="6"/>
  <c r="J148" i="6"/>
  <c r="J147" i="6"/>
  <c r="J146" i="6"/>
  <c r="J145" i="6"/>
  <c r="J144" i="6"/>
  <c r="J143" i="6"/>
  <c r="J142" i="6"/>
  <c r="J141" i="6"/>
  <c r="J140" i="6"/>
  <c r="J139" i="6"/>
  <c r="J138" i="6"/>
  <c r="J137" i="6"/>
  <c r="J136" i="6"/>
  <c r="J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35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04" i="6"/>
  <c r="J126" i="6"/>
  <c r="J125" i="6"/>
  <c r="J124" i="6"/>
  <c r="J123" i="6"/>
  <c r="J122" i="6"/>
  <c r="J121" i="6"/>
  <c r="J120" i="6"/>
  <c r="J119" i="6"/>
  <c r="J118" i="6"/>
  <c r="J117" i="6"/>
  <c r="J116" i="6"/>
  <c r="J115" i="6"/>
  <c r="J114" i="6"/>
  <c r="J113" i="6"/>
  <c r="J112" i="6"/>
  <c r="J111" i="6"/>
  <c r="J110" i="6"/>
  <c r="J109" i="6"/>
  <c r="J108" i="6"/>
  <c r="J107" i="6"/>
  <c r="J106" i="6"/>
  <c r="J105" i="6"/>
  <c r="J104" i="6"/>
  <c r="D104" i="6"/>
  <c r="E104" i="6" s="1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K73" i="6"/>
  <c r="J95" i="6"/>
  <c r="K95" i="6" s="1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E73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B40" i="1"/>
  <c r="I37" i="1"/>
  <c r="I36" i="1"/>
  <c r="I35" i="1"/>
  <c r="I34" i="1"/>
  <c r="G38" i="2"/>
  <c r="E7" i="2"/>
  <c r="E8" i="2"/>
  <c r="E9" i="2"/>
  <c r="E10" i="2"/>
  <c r="E11" i="2"/>
  <c r="E12" i="2"/>
  <c r="E13" i="2"/>
  <c r="E14" i="2"/>
  <c r="E15" i="2"/>
  <c r="E17" i="2"/>
  <c r="E18" i="2"/>
  <c r="E19" i="2"/>
  <c r="E20" i="2"/>
  <c r="E21" i="2"/>
  <c r="E22" i="2"/>
  <c r="E23" i="2"/>
  <c r="E24" i="2"/>
  <c r="E25" i="2"/>
  <c r="E26" i="2"/>
  <c r="E28" i="2"/>
  <c r="E29" i="2"/>
  <c r="E30" i="2"/>
  <c r="E31" i="2"/>
  <c r="E32" i="2"/>
  <c r="E33" i="2"/>
  <c r="E34" i="2"/>
  <c r="E35" i="2"/>
  <c r="E36" i="2"/>
  <c r="E37" i="2"/>
  <c r="E38" i="2"/>
  <c r="E40" i="2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C13" i="1"/>
  <c r="C12" i="1"/>
  <c r="C11" i="1"/>
  <c r="J49" i="6"/>
  <c r="K49" i="6" s="1"/>
  <c r="J64" i="6"/>
  <c r="K64" i="6" s="1"/>
  <c r="J63" i="6"/>
  <c r="K63" i="6" s="1"/>
  <c r="J62" i="6"/>
  <c r="K62" i="6" s="1"/>
  <c r="J61" i="6"/>
  <c r="K61" i="6" s="1"/>
  <c r="J60" i="6"/>
  <c r="K60" i="6" s="1"/>
  <c r="J59" i="6"/>
  <c r="K59" i="6" s="1"/>
  <c r="K58" i="6"/>
  <c r="J58" i="6"/>
  <c r="J57" i="6"/>
  <c r="K57" i="6" s="1"/>
  <c r="J56" i="6"/>
  <c r="K56" i="6" s="1"/>
  <c r="J55" i="6"/>
  <c r="K55" i="6" s="1"/>
  <c r="J54" i="6"/>
  <c r="K54" i="6" s="1"/>
  <c r="J53" i="6"/>
  <c r="K53" i="6" s="1"/>
  <c r="J52" i="6"/>
  <c r="K52" i="6" s="1"/>
  <c r="J51" i="6"/>
  <c r="K51" i="6" s="1"/>
  <c r="J50" i="6"/>
  <c r="K50" i="6" s="1"/>
  <c r="J48" i="6"/>
  <c r="K48" i="6" s="1"/>
  <c r="J47" i="6"/>
  <c r="K47" i="6" s="1"/>
  <c r="J46" i="6"/>
  <c r="K46" i="6" s="1"/>
  <c r="J45" i="6"/>
  <c r="K45" i="6" s="1"/>
  <c r="J44" i="6"/>
  <c r="K44" i="6" s="1"/>
  <c r="J43" i="6"/>
  <c r="K43" i="6" s="1"/>
  <c r="J42" i="6"/>
  <c r="K42" i="6" s="1"/>
  <c r="E50" i="6"/>
  <c r="E51" i="6"/>
  <c r="E52" i="6"/>
  <c r="E58" i="6"/>
  <c r="E59" i="6"/>
  <c r="E60" i="6"/>
  <c r="D64" i="6"/>
  <c r="E64" i="6" s="1"/>
  <c r="D63" i="6"/>
  <c r="E63" i="6" s="1"/>
  <c r="D62" i="6"/>
  <c r="E62" i="6" s="1"/>
  <c r="D61" i="6"/>
  <c r="E61" i="6" s="1"/>
  <c r="D60" i="6"/>
  <c r="D59" i="6"/>
  <c r="D58" i="6"/>
  <c r="D57" i="6"/>
  <c r="E57" i="6" s="1"/>
  <c r="D56" i="6"/>
  <c r="E56" i="6" s="1"/>
  <c r="D55" i="6"/>
  <c r="E55" i="6" s="1"/>
  <c r="D54" i="6"/>
  <c r="E54" i="6" s="1"/>
  <c r="D53" i="6"/>
  <c r="E53" i="6" s="1"/>
  <c r="D52" i="6"/>
  <c r="D51" i="6"/>
  <c r="D50" i="6"/>
  <c r="D49" i="6"/>
  <c r="E49" i="6" s="1"/>
  <c r="D48" i="6"/>
  <c r="E48" i="6" s="1"/>
  <c r="D47" i="6"/>
  <c r="E47" i="6" s="1"/>
  <c r="D46" i="6"/>
  <c r="E46" i="6" s="1"/>
  <c r="D45" i="6"/>
  <c r="E45" i="6" s="1"/>
  <c r="D44" i="6"/>
  <c r="E44" i="6" s="1"/>
  <c r="D43" i="6"/>
  <c r="E43" i="6" s="1"/>
  <c r="D42" i="6"/>
  <c r="E42" i="6" s="1"/>
  <c r="K16" i="6"/>
  <c r="K23" i="6"/>
  <c r="K24" i="6"/>
  <c r="K25" i="6"/>
  <c r="K31" i="6"/>
  <c r="K32" i="6"/>
  <c r="K33" i="6"/>
  <c r="J33" i="6"/>
  <c r="J32" i="6"/>
  <c r="J31" i="6"/>
  <c r="J30" i="6"/>
  <c r="K30" i="6" s="1"/>
  <c r="J29" i="6"/>
  <c r="K29" i="6" s="1"/>
  <c r="J28" i="6"/>
  <c r="K28" i="6" s="1"/>
  <c r="J27" i="6"/>
  <c r="K27" i="6" s="1"/>
  <c r="J26" i="6"/>
  <c r="K26" i="6" s="1"/>
  <c r="J25" i="6"/>
  <c r="J24" i="6"/>
  <c r="J23" i="6"/>
  <c r="J22" i="6"/>
  <c r="K22" i="6" s="1"/>
  <c r="J21" i="6"/>
  <c r="K21" i="6" s="1"/>
  <c r="J20" i="6"/>
  <c r="K20" i="6" s="1"/>
  <c r="J19" i="6"/>
  <c r="K19" i="6" s="1"/>
  <c r="J18" i="6"/>
  <c r="K18" i="6" s="1"/>
  <c r="J17" i="6"/>
  <c r="K17" i="6" s="1"/>
  <c r="J16" i="6"/>
  <c r="J15" i="6"/>
  <c r="K15" i="6" s="1"/>
  <c r="J14" i="6"/>
  <c r="K14" i="6" s="1"/>
  <c r="J13" i="6"/>
  <c r="K13" i="6" s="1"/>
  <c r="J12" i="6"/>
  <c r="K12" i="6" s="1"/>
  <c r="J11" i="6"/>
  <c r="K11" i="6" s="1"/>
  <c r="D12" i="6"/>
  <c r="E12" i="6" s="1"/>
  <c r="D13" i="6"/>
  <c r="D14" i="6"/>
  <c r="D16" i="6"/>
  <c r="E16" i="6" s="1"/>
  <c r="D17" i="6"/>
  <c r="E17" i="6" s="1"/>
  <c r="D18" i="6"/>
  <c r="E18" i="6" s="1"/>
  <c r="D19" i="6"/>
  <c r="E19" i="6" s="1"/>
  <c r="D20" i="6"/>
  <c r="E20" i="6" s="1"/>
  <c r="D21" i="6"/>
  <c r="E21" i="6" s="1"/>
  <c r="D22" i="6"/>
  <c r="D23" i="6"/>
  <c r="E23" i="6" s="1"/>
  <c r="D24" i="6"/>
  <c r="E24" i="6" s="1"/>
  <c r="D25" i="6"/>
  <c r="E25" i="6" s="1"/>
  <c r="D26" i="6"/>
  <c r="E26" i="6" s="1"/>
  <c r="D27" i="6"/>
  <c r="D28" i="6"/>
  <c r="E28" i="6" s="1"/>
  <c r="D29" i="6"/>
  <c r="E29" i="6" s="1"/>
  <c r="D30" i="6"/>
  <c r="E30" i="6" s="1"/>
  <c r="D31" i="6"/>
  <c r="E31" i="6" s="1"/>
  <c r="D32" i="6"/>
  <c r="E32" i="6" s="1"/>
  <c r="D33" i="6"/>
  <c r="E33" i="6" s="1"/>
  <c r="D11" i="6"/>
  <c r="E11" i="6" s="1"/>
  <c r="E22" i="6"/>
  <c r="E14" i="6"/>
  <c r="E13" i="6"/>
  <c r="E27" i="6"/>
  <c r="D15" i="6"/>
  <c r="E15" i="6" s="1"/>
  <c r="A20" i="1"/>
  <c r="A19" i="1"/>
  <c r="A18" i="1"/>
  <c r="A17" i="1"/>
  <c r="A16" i="1"/>
  <c r="A15" i="1"/>
  <c r="A14" i="1"/>
  <c r="A13" i="1"/>
  <c r="A12" i="1"/>
  <c r="A11" i="1"/>
  <c r="C21" i="1" l="1"/>
  <c r="E158" i="6"/>
  <c r="B131" i="6" s="1"/>
  <c r="B19" i="1" s="1"/>
  <c r="K158" i="6"/>
  <c r="H131" i="6" s="1"/>
  <c r="B20" i="1" s="1"/>
  <c r="E96" i="6"/>
  <c r="B69" i="6" s="1"/>
  <c r="B15" i="1" s="1"/>
  <c r="E65" i="6"/>
  <c r="B38" i="6" s="1"/>
  <c r="B13" i="1" s="1"/>
  <c r="D13" i="1" s="1"/>
  <c r="E34" i="6"/>
  <c r="B7" i="6" s="1"/>
  <c r="B11" i="1" s="1"/>
  <c r="D11" i="1" s="1"/>
  <c r="K127" i="6"/>
  <c r="H100" i="6" s="1"/>
  <c r="B18" i="1" s="1"/>
  <c r="K96" i="6"/>
  <c r="H69" i="6" s="1"/>
  <c r="B16" i="1" s="1"/>
  <c r="E127" i="6"/>
  <c r="B100" i="6" s="1"/>
  <c r="B17" i="1" s="1"/>
  <c r="K65" i="6"/>
  <c r="H38" i="6" s="1"/>
  <c r="B14" i="1" s="1"/>
  <c r="D14" i="1" s="1"/>
  <c r="K34" i="6"/>
  <c r="H7" i="6" s="1"/>
  <c r="B12" i="1" s="1"/>
  <c r="D12" i="1" s="1"/>
  <c r="E43" i="4"/>
  <c r="E44" i="4"/>
  <c r="E45" i="4"/>
  <c r="E46" i="4"/>
  <c r="E42" i="4"/>
  <c r="G25" i="4"/>
  <c r="G26" i="4"/>
  <c r="G27" i="4"/>
  <c r="G28" i="4"/>
  <c r="G29" i="4"/>
  <c r="G31" i="4"/>
  <c r="G32" i="4"/>
  <c r="G33" i="4"/>
  <c r="G34" i="4"/>
  <c r="G35" i="4"/>
  <c r="G37" i="4"/>
  <c r="E8" i="4"/>
  <c r="G8" i="4" s="1"/>
  <c r="E9" i="4"/>
  <c r="G9" i="4" s="1"/>
  <c r="E10" i="4"/>
  <c r="G10" i="4" s="1"/>
  <c r="E11" i="4"/>
  <c r="G11" i="4" s="1"/>
  <c r="E13" i="4"/>
  <c r="G13" i="4" s="1"/>
  <c r="E14" i="4"/>
  <c r="G14" i="4" s="1"/>
  <c r="E15" i="4"/>
  <c r="G15" i="4" s="1"/>
  <c r="E16" i="4"/>
  <c r="G16" i="4" s="1"/>
  <c r="E17" i="4"/>
  <c r="G17" i="4" s="1"/>
  <c r="E19" i="4"/>
  <c r="G19" i="4" s="1"/>
  <c r="E20" i="4"/>
  <c r="G20" i="4" s="1"/>
  <c r="E21" i="4"/>
  <c r="G21" i="4" s="1"/>
  <c r="E22" i="4"/>
  <c r="G22" i="4" s="1"/>
  <c r="E23" i="4"/>
  <c r="G23" i="4" s="1"/>
  <c r="E25" i="4"/>
  <c r="E26" i="4"/>
  <c r="E27" i="4"/>
  <c r="E28" i="4"/>
  <c r="E29" i="4"/>
  <c r="E31" i="4"/>
  <c r="E32" i="4"/>
  <c r="E33" i="4"/>
  <c r="E34" i="4"/>
  <c r="E35" i="4"/>
  <c r="E7" i="4"/>
  <c r="G7" i="4" s="1"/>
  <c r="D21" i="1" l="1"/>
  <c r="E47" i="4"/>
  <c r="C36" i="4" s="1"/>
  <c r="E36" i="4" s="1"/>
  <c r="G36" i="4" s="1"/>
  <c r="G38" i="4" s="1"/>
  <c r="A7" i="1" s="1"/>
  <c r="B25" i="1" s="1"/>
  <c r="B29" i="1" l="1"/>
  <c r="J38" i="1"/>
  <c r="I38" i="1" s="1"/>
  <c r="I39" i="1" s="1"/>
  <c r="A38" i="1" s="1"/>
  <c r="E38" i="4"/>
  <c r="G40" i="2" l="1"/>
  <c r="G37" i="2"/>
  <c r="G36" i="2"/>
  <c r="G35" i="2"/>
  <c r="G34" i="2"/>
  <c r="G33" i="2"/>
  <c r="G32" i="2"/>
  <c r="G31" i="2"/>
  <c r="G30" i="2"/>
  <c r="G29" i="2"/>
  <c r="G28" i="2"/>
  <c r="G26" i="2"/>
  <c r="G25" i="2"/>
  <c r="G24" i="2"/>
  <c r="G23" i="2"/>
  <c r="G22" i="2"/>
  <c r="G21" i="2"/>
  <c r="G20" i="2"/>
  <c r="G19" i="2"/>
  <c r="G18" i="2"/>
  <c r="G17" i="2"/>
  <c r="G15" i="2"/>
  <c r="G14" i="2"/>
  <c r="G13" i="2"/>
  <c r="G12" i="2"/>
  <c r="G11" i="2"/>
  <c r="G10" i="2"/>
  <c r="G9" i="2"/>
  <c r="G8" i="2"/>
  <c r="G7" i="2"/>
  <c r="E6" i="2"/>
  <c r="G6" i="2" s="1"/>
  <c r="E41" i="2" l="1"/>
  <c r="A5" i="1" s="1"/>
  <c r="G41" i="2"/>
  <c r="B26" i="1" s="1"/>
  <c r="B27" i="1" s="1"/>
  <c r="B28" i="1" l="1"/>
  <c r="B30" i="1" s="1"/>
  <c r="B41" i="1" l="1"/>
  <c r="B32" i="1"/>
  <c r="B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Andres Rodrigo Martinez</author>
  </authors>
  <commentList>
    <comment ref="B5" authorId="0" shapeId="0" xr:uid="{04A881F6-1021-5E4B-93DF-7534F484D3F2}">
      <text>
        <r>
          <rPr>
            <b/>
            <sz val="10"/>
            <color rgb="FF000000"/>
            <rFont val="Tahoma"/>
            <family val="2"/>
          </rPr>
          <t>Andres Rodrigo Martinez: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</rPr>
          <t xml:space="preserve">Ejemplos: 
</t>
        </r>
        <r>
          <rPr>
            <sz val="10"/>
            <color rgb="FF000000"/>
            <rFont val="Aptos Narrow"/>
          </rPr>
          <t>Computadora, licuadora, máquina de coser</t>
        </r>
      </text>
    </comment>
    <comment ref="B16" authorId="0" shapeId="0" xr:uid="{D474E2C8-A327-9547-A76E-8B9297D387D7}">
      <text>
        <r>
          <rPr>
            <b/>
            <sz val="10"/>
            <color rgb="FF000000"/>
            <rFont val="Tahoma"/>
            <family val="2"/>
          </rPr>
          <t>Andres Rodrigo Martinez: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Ejemplo: </t>
        </r>
        <r>
          <rPr>
            <sz val="10"/>
            <color rgb="FF000000"/>
            <rFont val="Aptos Narrow"/>
          </rPr>
          <t>Escritorio, sillas, letrero, pintura del local.</t>
        </r>
      </text>
    </comment>
    <comment ref="B27" authorId="0" shapeId="0" xr:uid="{B4FCB041-7866-074B-8E64-6116ACE13F0C}">
      <text>
        <r>
          <rPr>
            <b/>
            <sz val="10"/>
            <color rgb="FF000000"/>
            <rFont val="Tahoma"/>
            <family val="2"/>
          </rPr>
          <t>Andres Rodrigo Martinez: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</rPr>
          <t>Mercadería para las primeras ventas como Refrescos, telas para consturar prendas.</t>
        </r>
      </text>
    </comment>
    <comment ref="B38" authorId="0" shapeId="0" xr:uid="{64E4DAA5-9ABD-3F4C-89CD-703214943D64}">
      <text>
        <r>
          <rPr>
            <b/>
            <sz val="10"/>
            <color rgb="FF000000"/>
            <rFont val="Tahoma"/>
            <family val="2"/>
          </rPr>
          <t>Andres Rodrigo Martinez: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</rPr>
          <t>Pagos unicos como diseño de logos letreros u otros. NO EN FACEBOOK O TIKTOK Eso va en gastos mensuales</t>
        </r>
      </text>
    </comment>
    <comment ref="B39" authorId="0" shapeId="0" xr:uid="{A5B996BF-7DEF-EE44-8575-28EAC2F24187}">
      <text>
        <r>
          <rPr>
            <b/>
            <sz val="10"/>
            <color rgb="FF000000"/>
            <rFont val="Tahoma"/>
            <family val="2"/>
          </rPr>
          <t>Andres Rodrigo Martinez: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</rPr>
          <t>Dinero disponible para cubrir gastos de los primeros meses.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Andres Rodrigo Martinez</author>
  </authors>
  <commentList>
    <comment ref="B6" authorId="0" shapeId="0" xr:uid="{A2D47919-A3CC-3645-B99E-F4E4606DBA93}">
      <text>
        <r>
          <rPr>
            <b/>
            <sz val="10"/>
            <color rgb="FF000000"/>
            <rFont val="Tahoma"/>
            <family val="2"/>
          </rPr>
          <t>Andres Rodrigo Martinez: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</rPr>
          <t xml:space="preserve">Ejemplos: 
</t>
        </r>
        <r>
          <rPr>
            <sz val="10"/>
            <color rgb="FF000000"/>
            <rFont val="Aptos Narrow"/>
          </rPr>
          <t>Computadora, licuadora, máquina de coser</t>
        </r>
      </text>
    </comment>
    <comment ref="B12" authorId="0" shapeId="0" xr:uid="{77F0D0F4-BFA9-954A-8324-A993BFEA6642}">
      <text>
        <r>
          <rPr>
            <b/>
            <sz val="10"/>
            <color rgb="FF000000"/>
            <rFont val="Tahoma"/>
            <family val="2"/>
          </rPr>
          <t>Andres Rodrigo Martinez: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Ejemplo: </t>
        </r>
        <r>
          <rPr>
            <sz val="10"/>
            <color rgb="FF000000"/>
            <rFont val="Aptos Narrow"/>
          </rPr>
          <t>Escritorio, sillas, letrero, pintura del local.</t>
        </r>
      </text>
    </comment>
    <comment ref="B18" authorId="0" shapeId="0" xr:uid="{21E2FFF4-3414-764E-A4DF-8BD136D883E4}">
      <text>
        <r>
          <rPr>
            <b/>
            <sz val="10"/>
            <color rgb="FF000000"/>
            <rFont val="Tahoma"/>
            <family val="2"/>
          </rPr>
          <t>Andres Rodrigo Martinez: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</rPr>
          <t>Mercadería para las primeras ventas como Refrescos, telas para consturar prendas.</t>
        </r>
      </text>
    </comment>
  </commentList>
</comments>
</file>

<file path=xl/sharedStrings.xml><?xml version="1.0" encoding="utf-8"?>
<sst xmlns="http://schemas.openxmlformats.org/spreadsheetml/2006/main" count="180" uniqueCount="90">
  <si>
    <t>No.</t>
  </si>
  <si>
    <t>PRECIO DE COMPRA</t>
  </si>
  <si>
    <t>CANTIDAD</t>
  </si>
  <si>
    <t>TOTAL COMPRA</t>
  </si>
  <si>
    <t>¿Cuánto dinero necesito para empezar mi negocio?</t>
  </si>
  <si>
    <t>Equipos y Herramientas</t>
  </si>
  <si>
    <t>Muebles y Adecuaciones</t>
  </si>
  <si>
    <t>Inventario Inicial</t>
  </si>
  <si>
    <t>Reserva de Efectivo</t>
  </si>
  <si>
    <t>Gastos mensuales</t>
  </si>
  <si>
    <t>¿Cuánto gastaré cada mes?</t>
  </si>
  <si>
    <t>DETALLE</t>
  </si>
  <si>
    <t>VIDA ÚTIL (Meses)</t>
  </si>
  <si>
    <r>
      <t xml:space="preserve">Si terminaste de registrar tus inversiones es momento de pasar al siguiente paso y registrar los gastos de tu negocio. </t>
    </r>
    <r>
      <rPr>
        <b/>
        <sz val="16"/>
        <color rgb="FF002060"/>
        <rFont val="Arial"/>
        <family val="2"/>
      </rPr>
      <t>Click en siguiente=&gt;</t>
    </r>
  </si>
  <si>
    <t>¿Cuales serán los gastos mensuales de mi negocio?</t>
  </si>
  <si>
    <t>Servicios Básicos</t>
  </si>
  <si>
    <t>Material de oficina</t>
  </si>
  <si>
    <t>Insumos de limpieza</t>
  </si>
  <si>
    <t>Manteniemiento</t>
  </si>
  <si>
    <t xml:space="preserve">Sueldos </t>
  </si>
  <si>
    <t>Impuestos / Patentes</t>
  </si>
  <si>
    <t>PRECIO</t>
  </si>
  <si>
    <t>TOTAL GASTO</t>
  </si>
  <si>
    <t>FRECUENCIA</t>
  </si>
  <si>
    <t>FACTOR MENSUAL</t>
  </si>
  <si>
    <t>MENSUAL</t>
  </si>
  <si>
    <t>TRIMESTRAL</t>
  </si>
  <si>
    <t>SEMESTRAL</t>
  </si>
  <si>
    <t>ANUAL</t>
  </si>
  <si>
    <t>CARGO</t>
  </si>
  <si>
    <t>SUELDO</t>
  </si>
  <si>
    <t>BENEFICIOS SOCIALES</t>
  </si>
  <si>
    <t>PROPIETARIO / ADMINISTRADOR</t>
  </si>
  <si>
    <t>TODOS (SEGURO Y GESTORA)</t>
  </si>
  <si>
    <t>SOLO AGUINALDO Y DESAUCIO</t>
  </si>
  <si>
    <t>NINGUNO</t>
  </si>
  <si>
    <t>Gastos son los pagos que debes realizar aunque no vendas nada, como por ejemplo Alquiler, Internet y/o Sueldos. Toma en cuenta que Si el gasto aumenta cuando vendes más, es un costo. Si debes pagarlo aunque no vendas nada, es un gasto.</t>
  </si>
  <si>
    <t>Son los egresos que ocurren cada vez que vendes. Por ejemplo Carne, Pan y/o Verduras. Toma en cuenta que Si el gasto aumenta cuando vendes más, es un costo. Si debes pagarlo aunque no vendas nada, es un gasto.</t>
  </si>
  <si>
    <t>¿Cuales serán los costos en mi negocio?</t>
  </si>
  <si>
    <t>Cantidad a producir:</t>
  </si>
  <si>
    <t>Nombre del producto/servicio:</t>
  </si>
  <si>
    <t>Costo unitario del producto/servicio:</t>
  </si>
  <si>
    <t>Precio del producto/servicio:</t>
  </si>
  <si>
    <t>Unidad de Medida</t>
  </si>
  <si>
    <t>Cantidad Utilizada</t>
  </si>
  <si>
    <t>Costo Unitario</t>
  </si>
  <si>
    <t>Costo Total</t>
  </si>
  <si>
    <r>
      <t>DETALLE</t>
    </r>
    <r>
      <rPr>
        <b/>
        <sz val="11"/>
        <color theme="2"/>
        <rFont val="Arial"/>
        <family val="2"/>
      </rPr>
      <t xml:space="preserve">
</t>
    </r>
    <r>
      <rPr>
        <sz val="11"/>
        <color theme="2"/>
        <rFont val="Arial"/>
        <family val="2"/>
      </rPr>
      <t>(Materiales/ Materia Prima/ Mercadería/ Insumos/ Accesorios/ Mano de Obra/ Comisión/ Transporte</t>
    </r>
    <r>
      <rPr>
        <b/>
        <sz val="14"/>
        <color theme="2"/>
        <rFont val="Arial"/>
        <family val="2"/>
      </rPr>
      <t>)</t>
    </r>
  </si>
  <si>
    <t>Producto / Servicio</t>
  </si>
  <si>
    <t>¿Cuánto cuesta cada producto/servicio?</t>
  </si>
  <si>
    <t>Precio de venta</t>
  </si>
  <si>
    <t>Alquileres / Servicios</t>
  </si>
  <si>
    <t>Costo de compra</t>
  </si>
  <si>
    <t>Cantidad de unidades disponibles</t>
  </si>
  <si>
    <t>Promedios</t>
  </si>
  <si>
    <t>¿Cuánto debo vender cada mes para cubrir todos mis gastos?</t>
  </si>
  <si>
    <t>Mis gastos del mes son:</t>
  </si>
  <si>
    <t>En total debo generar:</t>
  </si>
  <si>
    <t>En promedio de cada producto / servicio gano:</t>
  </si>
  <si>
    <t>Por lo tanto cada mes debo vender al menos:</t>
  </si>
  <si>
    <t>Productos / Servicios</t>
  </si>
  <si>
    <t>Marketing y publicidad</t>
  </si>
  <si>
    <t>Mis ventas del mes deberían ser:</t>
  </si>
  <si>
    <t>O cada semana debo vender minimamente:</t>
  </si>
  <si>
    <t>Las ventas por encima de ese valor son tus utilidades y lo bueno es que ya estas generando reservas para aguinaldo y para reponer el desgaste de tus inversiones.</t>
  </si>
  <si>
    <t>Nombre de mi negocio</t>
  </si>
  <si>
    <t>El costo mensual de mis inversiones es:</t>
  </si>
  <si>
    <t>COSTO MENSUAL DE LA INVERSIÓN</t>
  </si>
  <si>
    <t>Ganancia</t>
  </si>
  <si>
    <t>¿Cuánto debo invertir?</t>
  </si>
  <si>
    <t>¿Ya tienes clientes?</t>
  </si>
  <si>
    <t>¿Ya tienes el capital?</t>
  </si>
  <si>
    <t>¿Ya tienes experiencia en el negocio?</t>
  </si>
  <si>
    <t>¿Ya tienes experiencia haciendo otros negocios?</t>
  </si>
  <si>
    <t>SI</t>
  </si>
  <si>
    <t>NO</t>
  </si>
  <si>
    <t>NO, COMENZARÉ DE CERO</t>
  </si>
  <si>
    <t>NO, ME PRESTARÉ</t>
  </si>
  <si>
    <t>¿Vale la pena este negocio?</t>
  </si>
  <si>
    <t>P1</t>
  </si>
  <si>
    <t>P2</t>
  </si>
  <si>
    <t>P3</t>
  </si>
  <si>
    <t>P4</t>
  </si>
  <si>
    <t>M</t>
  </si>
  <si>
    <t>NO, PERO CONTRATARÉ ALGUIEN QUE SABE</t>
  </si>
  <si>
    <t xml:space="preserve">Si quiero recuperar mi inversión en </t>
  </si>
  <si>
    <t>meses</t>
  </si>
  <si>
    <t>debo vender cada mes</t>
  </si>
  <si>
    <t>¿En cuantos meses esperarías recuperar tu inversión?</t>
  </si>
  <si>
    <t>Inversión sugerida en publicidad 10%: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</si>
</sst>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Bs&quot;\ #,##0.00"/>
  </numFmts>
  <fonts count="31" x14ac:knownFonts="1">
    <font>
      <sz val="12"/>
      <color theme="1"/>
      <name val="Aptos Narrow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6"/>
      <color rgb="FF002060"/>
      <name val="Arial"/>
      <family val="2"/>
    </font>
    <font>
      <sz val="16"/>
      <color rgb="FF002060"/>
      <name val="Arial"/>
      <family val="2"/>
    </font>
    <font>
      <sz val="18"/>
      <color theme="1"/>
      <name val="Arial"/>
      <family val="2"/>
    </font>
    <font>
      <b/>
      <sz val="28"/>
      <color rgb="FF002060"/>
      <name val="Arial"/>
      <family val="2"/>
    </font>
    <font>
      <sz val="28"/>
      <color rgb="FF002060"/>
      <name val="Arial"/>
      <family val="2"/>
    </font>
    <font>
      <sz val="28"/>
      <color theme="1"/>
      <name val="Arial"/>
      <family val="2"/>
    </font>
    <font>
      <i/>
      <sz val="10"/>
      <color rgb="FF666666"/>
      <name val="Aptos Narrow"/>
      <family val="2"/>
      <scheme val="minor"/>
    </font>
    <font>
      <i/>
      <sz val="9"/>
      <color rgb="FF666666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0"/>
      <color rgb="FF000000"/>
      <name val="Aptos Narrow"/>
    </font>
    <font>
      <sz val="14"/>
      <color rgb="FF002060"/>
      <name val="Arial"/>
      <family val="2"/>
    </font>
    <font>
      <b/>
      <sz val="14"/>
      <color theme="2"/>
      <name val="Arial"/>
      <family val="2"/>
    </font>
    <font>
      <b/>
      <sz val="14"/>
      <color rgb="FF002060"/>
      <name val="Arial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Aptos Narrow"/>
      <scheme val="minor"/>
    </font>
    <font>
      <sz val="14"/>
      <color theme="1"/>
      <name val="Arial"/>
      <family val="2"/>
    </font>
    <font>
      <b/>
      <sz val="12"/>
      <color theme="2"/>
      <name val="Arial"/>
      <family val="2"/>
    </font>
    <font>
      <b/>
      <sz val="11"/>
      <color theme="2"/>
      <name val="Arial"/>
      <family val="2"/>
    </font>
    <font>
      <b/>
      <sz val="12"/>
      <color theme="1"/>
      <name val="Aptos Narrow"/>
      <scheme val="minor"/>
    </font>
    <font>
      <sz val="11"/>
      <color theme="2"/>
      <name val="Arial"/>
      <family val="2"/>
    </font>
    <font>
      <sz val="16"/>
      <color theme="1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4"/>
      <color theme="0"/>
      <name val="Aptos Narrow"/>
      <scheme val="minor"/>
    </font>
    <font>
      <b/>
      <sz val="18"/>
      <color theme="1"/>
      <name val="Aptos Narrow"/>
      <family val="2"/>
      <scheme val="minor"/>
    </font>
    <font>
      <sz val="16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1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left" vertical="center" wrapText="1"/>
    </xf>
    <xf numFmtId="0" fontId="10" fillId="0" borderId="0" xfId="0" applyFont="1"/>
    <xf numFmtId="164" fontId="0" fillId="0" borderId="0" xfId="0" applyNumberFormat="1"/>
    <xf numFmtId="0" fontId="15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Border="1"/>
    <xf numFmtId="0" fontId="17" fillId="0" borderId="0" xfId="0" applyFont="1"/>
    <xf numFmtId="0" fontId="18" fillId="0" borderId="0" xfId="0" applyFont="1"/>
    <xf numFmtId="3" fontId="18" fillId="0" borderId="0" xfId="0" applyNumberFormat="1" applyFont="1"/>
    <xf numFmtId="10" fontId="18" fillId="0" borderId="0" xfId="0" applyNumberFormat="1" applyFont="1"/>
    <xf numFmtId="164" fontId="16" fillId="0" borderId="1" xfId="0" applyNumberFormat="1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164" fontId="16" fillId="4" borderId="1" xfId="0" applyNumberFormat="1" applyFont="1" applyFill="1" applyBorder="1" applyAlignment="1">
      <alignment horizontal="right"/>
    </xf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/>
    <xf numFmtId="164" fontId="16" fillId="0" borderId="0" xfId="0" applyNumberFormat="1" applyFont="1"/>
    <xf numFmtId="164" fontId="16" fillId="0" borderId="0" xfId="0" applyNumberFormat="1" applyFont="1" applyAlignment="1">
      <alignment horizontal="right"/>
    </xf>
    <xf numFmtId="0" fontId="18" fillId="0" borderId="0" xfId="0" applyFont="1" applyAlignment="1">
      <alignment vertical="center"/>
    </xf>
    <xf numFmtId="164" fontId="16" fillId="4" borderId="1" xfId="0" applyNumberFormat="1" applyFont="1" applyFill="1" applyBorder="1" applyAlignment="1">
      <alignment vertical="center"/>
    </xf>
    <xf numFmtId="0" fontId="20" fillId="0" borderId="0" xfId="0" applyFont="1" applyAlignment="1">
      <alignment horizontal="center"/>
    </xf>
    <xf numFmtId="164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64" fontId="14" fillId="3" borderId="1" xfId="0" applyNumberFormat="1" applyFont="1" applyFill="1" applyBorder="1"/>
    <xf numFmtId="164" fontId="14" fillId="3" borderId="1" xfId="0" applyNumberFormat="1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 wrapText="1"/>
    </xf>
    <xf numFmtId="0" fontId="18" fillId="0" borderId="2" xfId="0" applyFont="1" applyBorder="1" applyAlignment="1">
      <alignment vertical="center"/>
    </xf>
    <xf numFmtId="0" fontId="0" fillId="0" borderId="3" xfId="0" applyBorder="1"/>
    <xf numFmtId="0" fontId="18" fillId="0" borderId="4" xfId="0" applyFont="1" applyBorder="1" applyAlignment="1">
      <alignment vertical="center"/>
    </xf>
    <xf numFmtId="0" fontId="0" fillId="0" borderId="5" xfId="0" applyBorder="1"/>
    <xf numFmtId="0" fontId="0" fillId="0" borderId="4" xfId="0" applyBorder="1"/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164" fontId="23" fillId="0" borderId="10" xfId="0" applyNumberFormat="1" applyFont="1" applyBorder="1"/>
    <xf numFmtId="0" fontId="0" fillId="4" borderId="13" xfId="0" applyFill="1" applyBorder="1"/>
    <xf numFmtId="0" fontId="0" fillId="4" borderId="14" xfId="0" applyFill="1" applyBorder="1"/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164" fontId="23" fillId="4" borderId="7" xfId="0" applyNumberFormat="1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1" xfId="0" applyNumberFormat="1" applyBorder="1" applyAlignment="1">
      <alignment vertical="center"/>
    </xf>
    <xf numFmtId="0" fontId="21" fillId="2" borderId="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 vertical="center"/>
    </xf>
    <xf numFmtId="0" fontId="28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164" fontId="19" fillId="0" borderId="1" xfId="0" applyNumberFormat="1" applyFont="1" applyBorder="1"/>
    <xf numFmtId="164" fontId="27" fillId="5" borderId="1" xfId="0" applyNumberFormat="1" applyFont="1" applyFill="1" applyBorder="1"/>
    <xf numFmtId="164" fontId="19" fillId="0" borderId="0" xfId="0" applyNumberFormat="1" applyFont="1"/>
    <xf numFmtId="164" fontId="27" fillId="5" borderId="0" xfId="0" applyNumberFormat="1" applyFont="1" applyFill="1"/>
    <xf numFmtId="0" fontId="19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0" fontId="19" fillId="0" borderId="0" xfId="0" applyFont="1" applyAlignment="1">
      <alignment horizontal="right" vertical="center" wrapText="1"/>
    </xf>
    <xf numFmtId="164" fontId="19" fillId="5" borderId="1" xfId="0" applyNumberFormat="1" applyFont="1" applyFill="1" applyBorder="1"/>
    <xf numFmtId="164" fontId="19" fillId="5" borderId="1" xfId="0" applyNumberFormat="1" applyFont="1" applyFill="1" applyBorder="1" applyAlignment="1">
      <alignment vertical="center"/>
    </xf>
    <xf numFmtId="1" fontId="19" fillId="5" borderId="1" xfId="0" applyNumberFormat="1" applyFont="1" applyFill="1" applyBorder="1"/>
    <xf numFmtId="0" fontId="27" fillId="6" borderId="1" xfId="0" applyFont="1" applyFill="1" applyBorder="1"/>
    <xf numFmtId="0" fontId="29" fillId="0" borderId="0" xfId="0" applyFont="1"/>
    <xf numFmtId="0" fontId="2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6" fillId="2" borderId="0" xfId="0" applyFont="1" applyFill="1" applyAlignment="1">
      <alignment horizontal="center" vertical="center"/>
    </xf>
    <xf numFmtId="164" fontId="26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9" fontId="0" fillId="0" borderId="0" xfId="1" applyFont="1"/>
    <xf numFmtId="0" fontId="25" fillId="5" borderId="1" xfId="0" applyFont="1" applyFill="1" applyBorder="1" applyAlignment="1">
      <alignment horizontal="center" vertical="center"/>
    </xf>
    <xf numFmtId="1" fontId="30" fillId="5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Protection="1">
      <protection locked="0"/>
    </xf>
    <xf numFmtId="0" fontId="26" fillId="2" borderId="0" xfId="0" applyFont="1" applyFill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0" xfId="0" applyFont="1" applyProtection="1"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Protection="1">
      <protection locked="0"/>
    </xf>
    <xf numFmtId="164" fontId="14" fillId="0" borderId="1" xfId="0" applyNumberFormat="1" applyFont="1" applyBorder="1" applyProtection="1"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6" fillId="0" borderId="1" xfId="0" applyFont="1" applyBorder="1" applyProtection="1">
      <protection locked="0"/>
    </xf>
    <xf numFmtId="0" fontId="14" fillId="0" borderId="1" xfId="0" applyFont="1" applyBorder="1" applyAlignment="1" applyProtection="1">
      <alignment vertical="center"/>
      <protection locked="0"/>
    </xf>
    <xf numFmtId="164" fontId="14" fillId="0" borderId="1" xfId="0" applyNumberFormat="1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0" fillId="4" borderId="12" xfId="0" applyFill="1" applyBorder="1" applyAlignment="1" applyProtection="1">
      <alignment vertical="center"/>
      <protection locked="0"/>
    </xf>
    <xf numFmtId="0" fontId="0" fillId="4" borderId="11" xfId="0" applyFill="1" applyBorder="1" applyAlignment="1" applyProtection="1">
      <alignment vertical="center"/>
      <protection locked="0"/>
    </xf>
    <xf numFmtId="164" fontId="0" fillId="4" borderId="1" xfId="0" applyNumberFormat="1" applyFill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</cellXfs>
  <cellStyles count="2">
    <cellStyle name="Normal" xfId="0" builtinId="0"/>
    <cellStyle name="Porcentaje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Gastos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25400</xdr:rowOff>
    </xdr:from>
    <xdr:to>
      <xdr:col>0</xdr:col>
      <xdr:colOff>1524000</xdr:colOff>
      <xdr:row>0</xdr:row>
      <xdr:rowOff>845457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3A839E-BA7C-8825-BEDC-775341820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25400"/>
          <a:ext cx="1435100" cy="8200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3035300</xdr:colOff>
      <xdr:row>0</xdr:row>
      <xdr:rowOff>50800</xdr:rowOff>
    </xdr:from>
    <xdr:to>
      <xdr:col>0</xdr:col>
      <xdr:colOff>5041900</xdr:colOff>
      <xdr:row>0</xdr:row>
      <xdr:rowOff>1206499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70A65C-5D21-064A-AF8E-8E96F853F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5300" y="50800"/>
          <a:ext cx="2006600" cy="11556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389465</xdr:colOff>
      <xdr:row>41</xdr:row>
      <xdr:rowOff>270934</xdr:rowOff>
    </xdr:from>
    <xdr:to>
      <xdr:col>3</xdr:col>
      <xdr:colOff>16932</xdr:colOff>
      <xdr:row>42</xdr:row>
      <xdr:rowOff>880533</xdr:rowOff>
    </xdr:to>
    <xdr:sp macro="" textlink="">
      <xdr:nvSpPr>
        <xdr:cNvPr id="6" name="Flecha derecha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45686-7828-83F4-632C-6A4852AF65AB}"/>
            </a:ext>
          </a:extLst>
        </xdr:cNvPr>
        <xdr:cNvSpPr/>
      </xdr:nvSpPr>
      <xdr:spPr>
        <a:xfrm>
          <a:off x="6536265" y="14444134"/>
          <a:ext cx="1557867" cy="897466"/>
        </a:xfrm>
        <a:prstGeom prst="rightArrow">
          <a:avLst/>
        </a:prstGeom>
        <a:solidFill>
          <a:srgbClr val="002060"/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800" b="1">
              <a:solidFill>
                <a:schemeClr val="bg2">
                  <a:lumMod val="90000"/>
                </a:schemeClr>
              </a:solidFill>
            </a:rPr>
            <a:t>Siguiente</a:t>
          </a:r>
        </a:p>
      </xdr:txBody>
    </xdr:sp>
    <xdr:clientData/>
  </xdr:twoCellAnchor>
  <xdr:twoCellAnchor editAs="oneCell">
    <xdr:from>
      <xdr:col>0</xdr:col>
      <xdr:colOff>88900</xdr:colOff>
      <xdr:row>0</xdr:row>
      <xdr:rowOff>63500</xdr:rowOff>
    </xdr:from>
    <xdr:to>
      <xdr:col>0</xdr:col>
      <xdr:colOff>1524000</xdr:colOff>
      <xdr:row>0</xdr:row>
      <xdr:rowOff>883557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3D5EF44-6689-B943-A854-1A5BCBDA0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63500"/>
          <a:ext cx="1435100" cy="8200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50800</xdr:rowOff>
    </xdr:from>
    <xdr:to>
      <xdr:col>1</xdr:col>
      <xdr:colOff>215900</xdr:colOff>
      <xdr:row>0</xdr:row>
      <xdr:rowOff>870857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A0B2D45-1DFD-4943-8C6D-021A30796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50800"/>
          <a:ext cx="1435100" cy="8200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12700</xdr:rowOff>
    </xdr:from>
    <xdr:to>
      <xdr:col>0</xdr:col>
      <xdr:colOff>1562100</xdr:colOff>
      <xdr:row>0</xdr:row>
      <xdr:rowOff>832757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4A3D7A-8E89-404C-938D-2C42AAAA6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12700"/>
          <a:ext cx="1435100" cy="82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  <wetp:taskpane dockstate="right" visibility="0" width="350" row="0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6CEFDA72-C252-A941-B70F-964A560A8086}">
  <we:reference id="wa200010215" version="2.0.0.0" store="es-ES" storeType="OMEX"/>
  <we:alternateReferences>
    <we:reference id="WA200010215" version="2.0.0.0" store="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D5198108-F2EA-7541-9371-E4F05FA371D6}">
  <we:reference id="wa200010725" version="1.0.0.1" store="es-ES" storeType="OMEX"/>
  <we:alternateReferences>
    <we:reference id="WA200010725" version="1.0.0.1" store="" storeType="OMEX"/>
  </we:alternateReferences>
  <we:properties>
    <we:property name="claude.fileId" value="&quot;846373b9-c69f-4d8c-a69e-6843542f4b40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E591A-E0DB-6543-9131-8B236CC580C6}">
  <sheetPr>
    <pageSetUpPr fitToPage="1"/>
  </sheetPr>
  <dimension ref="A1:J41"/>
  <sheetViews>
    <sheetView showGridLines="0" zoomScaleNormal="100" workbookViewId="0">
      <pane ySplit="1" topLeftCell="A2" activePane="bottomLeft" state="frozen"/>
      <selection pane="bottomLeft" activeCell="C24" sqref="C24"/>
    </sheetView>
  </sheetViews>
  <sheetFormatPr baseColWidth="10" defaultRowHeight="16" x14ac:dyDescent="0.2"/>
  <cols>
    <col min="1" max="1" width="46.5" customWidth="1"/>
    <col min="2" max="4" width="16.33203125" customWidth="1"/>
    <col min="5" max="7" width="13.5" customWidth="1"/>
    <col min="8" max="8" width="13.5" hidden="1" customWidth="1"/>
    <col min="9" max="9" width="2.1640625" hidden="1" customWidth="1"/>
    <col min="10" max="10" width="4.6640625" hidden="1" customWidth="1"/>
  </cols>
  <sheetData>
    <row r="1" spans="1:8" ht="76" customHeight="1" x14ac:dyDescent="0.2"/>
    <row r="2" spans="1:8" s="32" customFormat="1" ht="31" customHeight="1" x14ac:dyDescent="0.2">
      <c r="A2" s="73" t="s">
        <v>65</v>
      </c>
      <c r="B2" s="74"/>
      <c r="C2" s="74"/>
      <c r="D2" s="74"/>
      <c r="E2" s="74"/>
      <c r="F2" s="74"/>
      <c r="G2" s="74"/>
      <c r="H2" s="74"/>
    </row>
    <row r="3" spans="1:8" s="32" customFormat="1" ht="31" customHeight="1" x14ac:dyDescent="0.2">
      <c r="A3" s="75"/>
    </row>
    <row r="4" spans="1:8" s="32" customFormat="1" ht="31" customHeight="1" x14ac:dyDescent="0.2">
      <c r="A4" s="73" t="s">
        <v>69</v>
      </c>
    </row>
    <row r="5" spans="1:8" s="32" customFormat="1" ht="31" customHeight="1" x14ac:dyDescent="0.2">
      <c r="A5" s="76">
        <f>Inversiones!E41</f>
        <v>0</v>
      </c>
    </row>
    <row r="6" spans="1:8" s="32" customFormat="1" ht="31" customHeight="1" x14ac:dyDescent="0.2">
      <c r="A6" s="73" t="s">
        <v>10</v>
      </c>
    </row>
    <row r="7" spans="1:8" s="32" customFormat="1" ht="31" customHeight="1" x14ac:dyDescent="0.2">
      <c r="A7" s="76">
        <f>Gastos!G38</f>
        <v>0</v>
      </c>
    </row>
    <row r="8" spans="1:8" s="32" customFormat="1" ht="31" customHeight="1" x14ac:dyDescent="0.2">
      <c r="A8" s="73" t="s">
        <v>49</v>
      </c>
    </row>
    <row r="10" spans="1:8" s="32" customFormat="1" ht="20" x14ac:dyDescent="0.2">
      <c r="A10" s="59" t="s">
        <v>48</v>
      </c>
      <c r="B10" s="59" t="s">
        <v>45</v>
      </c>
      <c r="C10" s="59" t="s">
        <v>50</v>
      </c>
      <c r="D10" s="59" t="s">
        <v>68</v>
      </c>
    </row>
    <row r="11" spans="1:8" ht="19" x14ac:dyDescent="0.25">
      <c r="A11" s="60">
        <f>'Costos y precios'!B5</f>
        <v>0</v>
      </c>
      <c r="B11" s="61" t="str">
        <f>IF('Costos y precios'!B7&gt;0,'Costos y precios'!B7," ")</f>
        <v xml:space="preserve"> </v>
      </c>
      <c r="C11" s="61" t="str">
        <f>IF('Costos y precios'!B8&gt;0,'Costos y precios'!B8," ")</f>
        <v xml:space="preserve"> </v>
      </c>
      <c r="D11" s="62" t="str">
        <f>IF(C11=" "," ",(C11-B11))</f>
        <v xml:space="preserve"> </v>
      </c>
    </row>
    <row r="12" spans="1:8" ht="19" x14ac:dyDescent="0.25">
      <c r="A12" s="60">
        <f>'Costos y precios'!H5</f>
        <v>0</v>
      </c>
      <c r="B12" s="61">
        <f>'Costos y precios'!H7</f>
        <v>0</v>
      </c>
      <c r="C12" s="61" t="str">
        <f>IF('Costos y precios'!H8&gt;0,'Costos y precios'!H8," ")</f>
        <v xml:space="preserve"> </v>
      </c>
      <c r="D12" s="62" t="str">
        <f t="shared" ref="D12:D20" si="0">IF(C12=" "," ",(C12-B12))</f>
        <v xml:space="preserve"> </v>
      </c>
    </row>
    <row r="13" spans="1:8" ht="19" x14ac:dyDescent="0.25">
      <c r="A13" s="60">
        <f>'Costos y precios'!B36</f>
        <v>0</v>
      </c>
      <c r="B13" s="61">
        <f>'Costos y precios'!B38</f>
        <v>0</v>
      </c>
      <c r="C13" s="61" t="str">
        <f>IF('Costos y precios'!B39&gt;0,'Costos y precios'!B39," ")</f>
        <v xml:space="preserve"> </v>
      </c>
      <c r="D13" s="62" t="str">
        <f t="shared" si="0"/>
        <v xml:space="preserve"> </v>
      </c>
    </row>
    <row r="14" spans="1:8" ht="19" x14ac:dyDescent="0.25">
      <c r="A14" s="60">
        <f>'Costos y precios'!H36</f>
        <v>0</v>
      </c>
      <c r="B14" s="61">
        <f>'Costos y precios'!H38</f>
        <v>0</v>
      </c>
      <c r="C14" s="61" t="str">
        <f>IF('Costos y precios'!H39&gt;0,'Costos y precios'!H39," ")</f>
        <v xml:space="preserve"> </v>
      </c>
      <c r="D14" s="62" t="str">
        <f t="shared" si="0"/>
        <v xml:space="preserve"> </v>
      </c>
    </row>
    <row r="15" spans="1:8" ht="19" x14ac:dyDescent="0.25">
      <c r="A15" s="60">
        <f>'Costos y precios'!B67</f>
        <v>0</v>
      </c>
      <c r="B15" s="61">
        <f>'Costos y precios'!B69</f>
        <v>0</v>
      </c>
      <c r="C15" s="61" t="str">
        <f>IF('Costos y precios'!B70&gt;0,'Costos y precios'!B70," ")</f>
        <v xml:space="preserve"> </v>
      </c>
      <c r="D15" s="62" t="str">
        <f t="shared" si="0"/>
        <v xml:space="preserve"> </v>
      </c>
    </row>
    <row r="16" spans="1:8" ht="19" x14ac:dyDescent="0.25">
      <c r="A16" s="60">
        <f>'Costos y precios'!H67</f>
        <v>0</v>
      </c>
      <c r="B16" s="61">
        <f>'Costos y precios'!H69</f>
        <v>0</v>
      </c>
      <c r="C16" s="61" t="str">
        <f>IF('Costos y precios'!H70&gt;0,'Costos y precios'!H70," ")</f>
        <v xml:space="preserve"> </v>
      </c>
      <c r="D16" s="62" t="str">
        <f t="shared" si="0"/>
        <v xml:space="preserve"> </v>
      </c>
    </row>
    <row r="17" spans="1:4" ht="19" x14ac:dyDescent="0.25">
      <c r="A17" s="60">
        <f>'Costos y precios'!B98</f>
        <v>0</v>
      </c>
      <c r="B17" s="61">
        <f>'Costos y precios'!B100</f>
        <v>0</v>
      </c>
      <c r="C17" s="61" t="str">
        <f>IF('Costos y precios'!B101&gt;0,'Costos y precios'!B101," ")</f>
        <v xml:space="preserve"> </v>
      </c>
      <c r="D17" s="62" t="str">
        <f t="shared" si="0"/>
        <v xml:space="preserve"> </v>
      </c>
    </row>
    <row r="18" spans="1:4" ht="19" x14ac:dyDescent="0.25">
      <c r="A18" s="60">
        <f>'Costos y precios'!H98</f>
        <v>0</v>
      </c>
      <c r="B18" s="61">
        <f>'Costos y precios'!H100</f>
        <v>0</v>
      </c>
      <c r="C18" s="61" t="str">
        <f>IF('Costos y precios'!H101&gt;0,'Costos y precios'!H101," ")</f>
        <v xml:space="preserve"> </v>
      </c>
      <c r="D18" s="62" t="str">
        <f t="shared" si="0"/>
        <v xml:space="preserve"> </v>
      </c>
    </row>
    <row r="19" spans="1:4" ht="19" x14ac:dyDescent="0.25">
      <c r="A19" s="60">
        <f>'Costos y precios'!B129</f>
        <v>0</v>
      </c>
      <c r="B19" s="61">
        <f>'Costos y precios'!B131</f>
        <v>0</v>
      </c>
      <c r="C19" s="61" t="str">
        <f>IF('Costos y precios'!B132&gt;0,'Costos y precios'!B132," ")</f>
        <v xml:space="preserve"> </v>
      </c>
      <c r="D19" s="62" t="str">
        <f t="shared" si="0"/>
        <v xml:space="preserve"> </v>
      </c>
    </row>
    <row r="20" spans="1:4" ht="19" x14ac:dyDescent="0.25">
      <c r="A20" s="60">
        <f>'Costos y precios'!H129</f>
        <v>0</v>
      </c>
      <c r="B20" s="61">
        <f>'Costos y precios'!H131</f>
        <v>0</v>
      </c>
      <c r="C20" s="61" t="str">
        <f>IF('Costos y precios'!H132&gt;0,'Costos y precios'!H132," ")</f>
        <v xml:space="preserve"> </v>
      </c>
      <c r="D20" s="62" t="str">
        <f t="shared" si="0"/>
        <v xml:space="preserve"> </v>
      </c>
    </row>
    <row r="21" spans="1:4" ht="19" x14ac:dyDescent="0.25">
      <c r="A21" s="58" t="s">
        <v>54</v>
      </c>
      <c r="B21" s="63"/>
      <c r="C21" s="63" t="e">
        <f>AVERAGE(C11:C20)</f>
        <v>#DIV/0!</v>
      </c>
      <c r="D21" s="64" t="e">
        <f>AVERAGE(D11:D20)</f>
        <v>#DIV/0!</v>
      </c>
    </row>
    <row r="23" spans="1:4" ht="24" x14ac:dyDescent="0.3">
      <c r="A23" s="72" t="s">
        <v>55</v>
      </c>
    </row>
    <row r="25" spans="1:4" ht="19" x14ac:dyDescent="0.25">
      <c r="A25" s="65" t="s">
        <v>56</v>
      </c>
      <c r="B25" s="68">
        <f>A7</f>
        <v>0</v>
      </c>
      <c r="C25" s="19"/>
    </row>
    <row r="26" spans="1:4" ht="19" x14ac:dyDescent="0.25">
      <c r="A26" s="65" t="s">
        <v>66</v>
      </c>
      <c r="B26" s="68">
        <f>Inversiones!G41</f>
        <v>0</v>
      </c>
      <c r="C26" s="19"/>
    </row>
    <row r="27" spans="1:4" ht="19" x14ac:dyDescent="0.25">
      <c r="A27" s="66" t="s">
        <v>57</v>
      </c>
      <c r="B27" s="62">
        <f>B25+B26</f>
        <v>0</v>
      </c>
      <c r="C27" s="19"/>
    </row>
    <row r="28" spans="1:4" ht="19" x14ac:dyDescent="0.25">
      <c r="A28" s="66" t="s">
        <v>89</v>
      </c>
      <c r="B28" s="62">
        <f>B27*10%</f>
        <v>0</v>
      </c>
      <c r="C28" s="19"/>
    </row>
    <row r="29" spans="1:4" ht="20" x14ac:dyDescent="0.25">
      <c r="A29" s="67" t="s">
        <v>58</v>
      </c>
      <c r="B29" s="69" t="e">
        <f>D21</f>
        <v>#DIV/0!</v>
      </c>
      <c r="C29" s="19"/>
    </row>
    <row r="30" spans="1:4" ht="19" x14ac:dyDescent="0.25">
      <c r="A30" s="65" t="s">
        <v>59</v>
      </c>
      <c r="B30" s="70" t="e">
        <f>ROUNDUP((B27+B28)/B29,0)</f>
        <v>#DIV/0!</v>
      </c>
      <c r="C30" s="19" t="s">
        <v>60</v>
      </c>
    </row>
    <row r="31" spans="1:4" ht="19" x14ac:dyDescent="0.25">
      <c r="A31" s="66" t="s">
        <v>63</v>
      </c>
      <c r="B31" s="71" t="e">
        <f>ROUNDUP(B30/4,0)</f>
        <v>#DIV/0!</v>
      </c>
      <c r="C31" s="19" t="s">
        <v>60</v>
      </c>
    </row>
    <row r="32" spans="1:4" ht="19" x14ac:dyDescent="0.25">
      <c r="A32" s="65" t="s">
        <v>62</v>
      </c>
      <c r="B32" s="62" t="e">
        <f>B30*C21</f>
        <v>#DIV/0!</v>
      </c>
    </row>
    <row r="34" spans="1:10" ht="38" customHeight="1" x14ac:dyDescent="0.2">
      <c r="A34" s="83" t="s">
        <v>64</v>
      </c>
      <c r="B34" s="83"/>
      <c r="C34" s="83"/>
      <c r="D34" s="83"/>
      <c r="H34" t="s">
        <v>79</v>
      </c>
      <c r="I34">
        <f>IF('Mi diagnóstico'!A4="SI",3,IF('Mi diagnóstico'!A4="NO, PERO CONTRATARÉ ALGUIEN QUE SABE",2,IF('Mi diagnóstico'!A4="NO, COMENZARÉ DE CERO",1,0)))</f>
        <v>0</v>
      </c>
    </row>
    <row r="35" spans="1:10" x14ac:dyDescent="0.2">
      <c r="H35" t="s">
        <v>80</v>
      </c>
      <c r="I35">
        <f>IF('Mi diagnóstico'!A8="SI",2,IF('Mi diagnóstico'!A8="NO",1,0))</f>
        <v>0</v>
      </c>
    </row>
    <row r="36" spans="1:10" ht="24" x14ac:dyDescent="0.2">
      <c r="A36" s="73" t="s">
        <v>78</v>
      </c>
      <c r="H36" t="s">
        <v>81</v>
      </c>
      <c r="I36">
        <f>IF('Mi diagnóstico'!A12="SI",2,IF('Mi diagnóstico'!A12="NO",1,0))</f>
        <v>0</v>
      </c>
    </row>
    <row r="37" spans="1:10" x14ac:dyDescent="0.2">
      <c r="H37" t="s">
        <v>82</v>
      </c>
      <c r="I37">
        <f>IF('Mi diagnóstico'!A16="SI",2,IF('Mi diagnóstico'!A16="NO, ME PRESTARÉ",1,0))</f>
        <v>0</v>
      </c>
    </row>
    <row r="38" spans="1:10" ht="28" customHeight="1" x14ac:dyDescent="0.2">
      <c r="A38" s="77" t="e">
        <f>IF(I39&lt;5,"FALTA INFORMACIÓN",IF(I39&lt;8,"NO RECOMENDADO",IF(I39&lt;11,"POTENCIAL MODERADO","ALTO POTENCIAL")))</f>
        <v>#DIV/0!</v>
      </c>
      <c r="H38" t="s">
        <v>83</v>
      </c>
      <c r="I38" t="e">
        <f>IF(J38&gt;40%,3,IF(J38&gt;20%,2,1))</f>
        <v>#DIV/0!</v>
      </c>
      <c r="J38" s="78" t="e">
        <f>D21/C21</f>
        <v>#DIV/0!</v>
      </c>
    </row>
    <row r="39" spans="1:10" x14ac:dyDescent="0.2">
      <c r="I39" t="e">
        <f>SUM(I34:I38)</f>
        <v>#DIV/0!</v>
      </c>
      <c r="J39" s="8"/>
    </row>
    <row r="40" spans="1:10" ht="26" customHeight="1" x14ac:dyDescent="0.2">
      <c r="A40" s="81" t="s">
        <v>85</v>
      </c>
      <c r="B40" s="80">
        <f>'Mi diagnóstico'!A20</f>
        <v>0</v>
      </c>
      <c r="C40" s="82" t="s">
        <v>86</v>
      </c>
      <c r="D40" s="7"/>
      <c r="E40" s="7"/>
      <c r="F40" s="7"/>
      <c r="G40" s="7"/>
      <c r="H40" s="7"/>
    </row>
    <row r="41" spans="1:10" ht="26" customHeight="1" x14ac:dyDescent="0.2">
      <c r="A41" s="81" t="s">
        <v>87</v>
      </c>
      <c r="B41" s="79" t="str">
        <f>IF('Mi diagnóstico'!A20&gt;0,(ROUNDUP(((((A5/'Mi diagnóstico'!A20)+Resumen!B25+Resumen!B28))/D21),0))," ")</f>
        <v xml:space="preserve"> </v>
      </c>
      <c r="C41" s="82" t="s">
        <v>60</v>
      </c>
    </row>
  </sheetData>
  <sheetProtection algorithmName="SHA-512" hashValue="Xx4d4wqyYMUMu3skWssftM/R9oEMdi8vWfjD6KcU4oCPFYrNPjExOuxcn61i+baCj3uPq5Z/LrybOJmgl7Fh7Q==" saltValue="3i3U/gqXA1w76c4cC+QR7Q==" spinCount="100000" sheet="1" objects="1" scenarios="1" selectLockedCells="1" selectUnlockedCells="1"/>
  <mergeCells count="1">
    <mergeCell ref="A34:D34"/>
  </mergeCells>
  <conditionalFormatting sqref="A38">
    <cfRule type="cellIs" dxfId="2" priority="1" operator="equal">
      <formula>"ALTO POTENCIAL"</formula>
    </cfRule>
    <cfRule type="cellIs" dxfId="1" priority="2" operator="equal">
      <formula>"POTENCIAL MODERADO"</formula>
    </cfRule>
    <cfRule type="cellIs" dxfId="0" priority="3" stopIfTrue="1" operator="equal">
      <formula>"NO RECOMENDADO"</formula>
    </cfRule>
  </conditionalFormatting>
  <pageMargins left="0.7" right="0.7" top="0.75" bottom="0.75" header="0.3" footer="0.3"/>
  <pageSetup paperSize="14" scale="89" orientation="portrait" horizontalDpi="0" verticalDpi="0"/>
  <headerFooter>
    <oddFooter>&amp;R&amp;"Aptos Narrow (Cuerpo),Cursiva"&amp;K02-024Elaborado por Ideas Exitosas - iebolivia.com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B3F9B-F429-4246-B7C3-32B785BD38C3}">
  <dimension ref="A1:D20"/>
  <sheetViews>
    <sheetView workbookViewId="0">
      <selection activeCell="A20" sqref="A20"/>
    </sheetView>
  </sheetViews>
  <sheetFormatPr baseColWidth="10" defaultRowHeight="16" x14ac:dyDescent="0.2"/>
  <cols>
    <col min="1" max="1" width="125" customWidth="1"/>
    <col min="4" max="4" width="37.1640625" hidden="1" customWidth="1"/>
  </cols>
  <sheetData>
    <row r="1" spans="1:4" ht="98" customHeight="1" x14ac:dyDescent="0.25">
      <c r="A1" s="1"/>
    </row>
    <row r="2" spans="1:4" ht="47" customHeight="1" x14ac:dyDescent="0.2">
      <c r="A2" s="3" t="s">
        <v>72</v>
      </c>
    </row>
    <row r="3" spans="1:4" x14ac:dyDescent="0.2">
      <c r="D3" t="s">
        <v>74</v>
      </c>
    </row>
    <row r="4" spans="1:4" ht="40" customHeight="1" x14ac:dyDescent="0.2">
      <c r="A4" s="86"/>
      <c r="D4" t="s">
        <v>84</v>
      </c>
    </row>
    <row r="5" spans="1:4" x14ac:dyDescent="0.2">
      <c r="A5" s="85"/>
      <c r="D5" t="s">
        <v>76</v>
      </c>
    </row>
    <row r="6" spans="1:4" ht="35" x14ac:dyDescent="0.2">
      <c r="A6" s="3" t="s">
        <v>73</v>
      </c>
    </row>
    <row r="7" spans="1:4" x14ac:dyDescent="0.2">
      <c r="D7" t="s">
        <v>74</v>
      </c>
    </row>
    <row r="8" spans="1:4" ht="38" customHeight="1" x14ac:dyDescent="0.2">
      <c r="A8" s="86"/>
      <c r="D8" t="s">
        <v>75</v>
      </c>
    </row>
    <row r="10" spans="1:4" ht="35" x14ac:dyDescent="0.2">
      <c r="A10" s="3" t="s">
        <v>70</v>
      </c>
      <c r="D10" t="s">
        <v>74</v>
      </c>
    </row>
    <row r="11" spans="1:4" x14ac:dyDescent="0.2">
      <c r="D11" t="s">
        <v>77</v>
      </c>
    </row>
    <row r="12" spans="1:4" ht="40" customHeight="1" x14ac:dyDescent="0.2">
      <c r="A12" s="86"/>
    </row>
    <row r="14" spans="1:4" ht="35" x14ac:dyDescent="0.2">
      <c r="A14" s="3" t="s">
        <v>71</v>
      </c>
    </row>
    <row r="16" spans="1:4" ht="40" customHeight="1" x14ac:dyDescent="0.2">
      <c r="A16" s="86"/>
    </row>
    <row r="18" spans="1:1" ht="35" x14ac:dyDescent="0.2">
      <c r="A18" s="3" t="s">
        <v>88</v>
      </c>
    </row>
    <row r="20" spans="1:1" ht="39" customHeight="1" x14ac:dyDescent="0.2">
      <c r="A20" s="86"/>
    </row>
  </sheetData>
  <sheetProtection algorithmName="SHA-512" hashValue="sKt7YyjHcKF1fHQ2/8koE6T+Gl5K6ond/iaRUKc5joG6UMTS99vKak8qzKTHxUw9hOfkRgPXK9zTwfNncmaOLw==" saltValue="CKSJz7Al8FKBGRRTI6pjSg==" spinCount="100000" sheet="1" objects="1" scenarios="1"/>
  <dataValidations count="4">
    <dataValidation type="list" allowBlank="1" showInputMessage="1" showErrorMessage="1" sqref="A4" xr:uid="{002AD85B-6545-AA4F-8A39-B65116EBC8B8}">
      <formula1>$D$3:$D$5</formula1>
    </dataValidation>
    <dataValidation type="list" allowBlank="1" showInputMessage="1" showErrorMessage="1" sqref="A8 A12" xr:uid="{C97C6A0F-BC79-7D48-B956-8C8E51C1D4BC}">
      <formula1>$D$7:$D$8</formula1>
    </dataValidation>
    <dataValidation type="list" allowBlank="1" showInputMessage="1" showErrorMessage="1" sqref="A16" xr:uid="{77B8A63D-3233-4F42-A135-4337FDA96191}">
      <formula1>$D$10:$D$11</formula1>
    </dataValidation>
    <dataValidation type="whole" allowBlank="1" showInputMessage="1" showErrorMessage="1" errorTitle="Error de registro" sqref="A20" xr:uid="{A3512771-B06B-4B47-9B98-0FF30E6B5592}">
      <formula1>1</formula1>
      <formula2>60</formula2>
    </dataValidation>
  </dataValidations>
  <pageMargins left="0.7" right="0.7" top="0.75" bottom="0.75" header="0.3" footer="0.3"/>
  <pageSetup paperSize="14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6C492-530D-9F4A-B654-98428B0FE411}">
  <dimension ref="A1:G45"/>
  <sheetViews>
    <sheetView zoomScaleNormal="100" workbookViewId="0">
      <pane xSplit="2" ySplit="4" topLeftCell="C30" activePane="bottomRight" state="frozenSplit"/>
      <selection pane="topRight" activeCell="C1" sqref="C1"/>
      <selection pane="bottomLeft" activeCell="A27" sqref="A27"/>
      <selection pane="bottomRight" activeCell="F7" sqref="F7"/>
    </sheetView>
  </sheetViews>
  <sheetFormatPr baseColWidth="10" defaultColWidth="32.5" defaultRowHeight="23" x14ac:dyDescent="0.25"/>
  <cols>
    <col min="1" max="1" width="22.5" style="1" customWidth="1"/>
    <col min="2" max="2" width="62.83203125" style="1" customWidth="1"/>
    <col min="3" max="3" width="25.33203125" style="1" customWidth="1"/>
    <col min="4" max="5" width="26" style="1" customWidth="1"/>
    <col min="6" max="6" width="17.83203125" style="1" customWidth="1"/>
    <col min="7" max="7" width="26" style="1" customWidth="1"/>
    <col min="8" max="16384" width="32.5" style="1"/>
  </cols>
  <sheetData>
    <row r="1" spans="1:7" ht="76" customHeight="1" x14ac:dyDescent="0.25"/>
    <row r="2" spans="1:7" s="5" customFormat="1" ht="65" customHeight="1" x14ac:dyDescent="0.35">
      <c r="A2" s="3" t="s">
        <v>4</v>
      </c>
      <c r="B2" s="4"/>
      <c r="C2" s="4"/>
      <c r="D2" s="4"/>
      <c r="E2" s="4"/>
      <c r="F2" s="4"/>
      <c r="G2" s="4"/>
    </row>
    <row r="3" spans="1:7" ht="18" customHeight="1" x14ac:dyDescent="0.25"/>
    <row r="4" spans="1:7" s="26" customFormat="1" ht="69" customHeight="1" x14ac:dyDescent="0.2">
      <c r="A4" s="9" t="s">
        <v>0</v>
      </c>
      <c r="B4" s="9" t="s">
        <v>11</v>
      </c>
      <c r="C4" s="9" t="s">
        <v>1</v>
      </c>
      <c r="D4" s="9" t="s">
        <v>2</v>
      </c>
      <c r="E4" s="10" t="s">
        <v>3</v>
      </c>
      <c r="F4" s="9" t="s">
        <v>12</v>
      </c>
      <c r="G4" s="9" t="s">
        <v>67</v>
      </c>
    </row>
    <row r="5" spans="1:7" s="26" customFormat="1" ht="18" x14ac:dyDescent="0.2">
      <c r="A5" s="87"/>
      <c r="B5" s="88" t="s">
        <v>5</v>
      </c>
      <c r="C5" s="87"/>
      <c r="D5" s="87"/>
      <c r="E5" s="27"/>
      <c r="F5" s="87"/>
      <c r="G5" s="28"/>
    </row>
    <row r="6" spans="1:7" s="21" customFormat="1" ht="18" x14ac:dyDescent="0.2">
      <c r="A6" s="89">
        <v>1</v>
      </c>
      <c r="B6" s="90"/>
      <c r="C6" s="91"/>
      <c r="D6" s="92"/>
      <c r="E6" s="29">
        <f>C6*D6</f>
        <v>0</v>
      </c>
      <c r="F6" s="92"/>
      <c r="G6" s="30" t="str">
        <f>IF(F6&gt;0,(E6/F6),"-")</f>
        <v>-</v>
      </c>
    </row>
    <row r="7" spans="1:7" s="21" customFormat="1" ht="18" x14ac:dyDescent="0.2">
      <c r="A7" s="89">
        <v>2</v>
      </c>
      <c r="B7" s="90"/>
      <c r="C7" s="91"/>
      <c r="D7" s="92"/>
      <c r="E7" s="29">
        <f t="shared" ref="E7:E40" si="0">C7*D7</f>
        <v>0</v>
      </c>
      <c r="F7" s="92"/>
      <c r="G7" s="30" t="str">
        <f t="shared" ref="G7:G40" si="1">IF(F7&gt;0,(E7/F7),"-")</f>
        <v>-</v>
      </c>
    </row>
    <row r="8" spans="1:7" s="21" customFormat="1" ht="18" x14ac:dyDescent="0.2">
      <c r="A8" s="89">
        <v>3</v>
      </c>
      <c r="B8" s="90"/>
      <c r="C8" s="91"/>
      <c r="D8" s="92"/>
      <c r="E8" s="29">
        <f t="shared" si="0"/>
        <v>0</v>
      </c>
      <c r="F8" s="92"/>
      <c r="G8" s="30" t="str">
        <f t="shared" si="1"/>
        <v>-</v>
      </c>
    </row>
    <row r="9" spans="1:7" s="21" customFormat="1" ht="18" x14ac:dyDescent="0.2">
      <c r="A9" s="89">
        <v>4</v>
      </c>
      <c r="B9" s="90"/>
      <c r="C9" s="91"/>
      <c r="D9" s="92"/>
      <c r="E9" s="29">
        <f t="shared" si="0"/>
        <v>0</v>
      </c>
      <c r="F9" s="92"/>
      <c r="G9" s="30" t="str">
        <f t="shared" si="1"/>
        <v>-</v>
      </c>
    </row>
    <row r="10" spans="1:7" s="21" customFormat="1" ht="18" x14ac:dyDescent="0.2">
      <c r="A10" s="89">
        <v>5</v>
      </c>
      <c r="B10" s="90"/>
      <c r="C10" s="91"/>
      <c r="D10" s="92"/>
      <c r="E10" s="29">
        <f t="shared" si="0"/>
        <v>0</v>
      </c>
      <c r="F10" s="92"/>
      <c r="G10" s="30" t="str">
        <f t="shared" si="1"/>
        <v>-</v>
      </c>
    </row>
    <row r="11" spans="1:7" s="21" customFormat="1" ht="18" x14ac:dyDescent="0.2">
      <c r="A11" s="89">
        <v>6</v>
      </c>
      <c r="B11" s="90"/>
      <c r="C11" s="91"/>
      <c r="D11" s="92"/>
      <c r="E11" s="29">
        <f t="shared" si="0"/>
        <v>0</v>
      </c>
      <c r="F11" s="92"/>
      <c r="G11" s="30" t="str">
        <f t="shared" si="1"/>
        <v>-</v>
      </c>
    </row>
    <row r="12" spans="1:7" s="21" customFormat="1" ht="18" x14ac:dyDescent="0.2">
      <c r="A12" s="89">
        <v>7</v>
      </c>
      <c r="B12" s="90"/>
      <c r="C12" s="91"/>
      <c r="D12" s="92"/>
      <c r="E12" s="29">
        <f t="shared" si="0"/>
        <v>0</v>
      </c>
      <c r="F12" s="92"/>
      <c r="G12" s="30" t="str">
        <f t="shared" si="1"/>
        <v>-</v>
      </c>
    </row>
    <row r="13" spans="1:7" s="21" customFormat="1" ht="18" x14ac:dyDescent="0.2">
      <c r="A13" s="89">
        <v>8</v>
      </c>
      <c r="B13" s="90"/>
      <c r="C13" s="91"/>
      <c r="D13" s="92"/>
      <c r="E13" s="29">
        <f t="shared" si="0"/>
        <v>0</v>
      </c>
      <c r="F13" s="92"/>
      <c r="G13" s="30" t="str">
        <f t="shared" si="1"/>
        <v>-</v>
      </c>
    </row>
    <row r="14" spans="1:7" s="21" customFormat="1" ht="18" x14ac:dyDescent="0.2">
      <c r="A14" s="89">
        <v>9</v>
      </c>
      <c r="B14" s="90"/>
      <c r="C14" s="91"/>
      <c r="D14" s="92"/>
      <c r="E14" s="29">
        <f t="shared" si="0"/>
        <v>0</v>
      </c>
      <c r="F14" s="92"/>
      <c r="G14" s="30" t="str">
        <f t="shared" si="1"/>
        <v>-</v>
      </c>
    </row>
    <row r="15" spans="1:7" s="21" customFormat="1" ht="18" x14ac:dyDescent="0.2">
      <c r="A15" s="89">
        <v>10</v>
      </c>
      <c r="B15" s="90"/>
      <c r="C15" s="91"/>
      <c r="D15" s="92"/>
      <c r="E15" s="29">
        <f t="shared" si="0"/>
        <v>0</v>
      </c>
      <c r="F15" s="92"/>
      <c r="G15" s="30" t="str">
        <f t="shared" si="1"/>
        <v>-</v>
      </c>
    </row>
    <row r="16" spans="1:7" s="21" customFormat="1" ht="18" x14ac:dyDescent="0.2">
      <c r="A16" s="89"/>
      <c r="B16" s="88" t="s">
        <v>6</v>
      </c>
      <c r="C16" s="91"/>
      <c r="D16" s="92"/>
      <c r="E16" s="29"/>
      <c r="F16" s="92"/>
      <c r="G16" s="30"/>
    </row>
    <row r="17" spans="1:7" s="21" customFormat="1" ht="18" x14ac:dyDescent="0.2">
      <c r="A17" s="89">
        <v>1</v>
      </c>
      <c r="B17" s="90"/>
      <c r="C17" s="91"/>
      <c r="D17" s="92"/>
      <c r="E17" s="29">
        <f t="shared" si="0"/>
        <v>0</v>
      </c>
      <c r="F17" s="92"/>
      <c r="G17" s="30" t="str">
        <f t="shared" si="1"/>
        <v>-</v>
      </c>
    </row>
    <row r="18" spans="1:7" s="21" customFormat="1" ht="18" x14ac:dyDescent="0.2">
      <c r="A18" s="89">
        <v>2</v>
      </c>
      <c r="B18" s="90"/>
      <c r="C18" s="91"/>
      <c r="D18" s="92"/>
      <c r="E18" s="29">
        <f t="shared" si="0"/>
        <v>0</v>
      </c>
      <c r="F18" s="92"/>
      <c r="G18" s="30" t="str">
        <f t="shared" si="1"/>
        <v>-</v>
      </c>
    </row>
    <row r="19" spans="1:7" s="21" customFormat="1" ht="18" x14ac:dyDescent="0.2">
      <c r="A19" s="89">
        <v>3</v>
      </c>
      <c r="B19" s="90"/>
      <c r="C19" s="91"/>
      <c r="D19" s="92"/>
      <c r="E19" s="29">
        <f t="shared" si="0"/>
        <v>0</v>
      </c>
      <c r="F19" s="92"/>
      <c r="G19" s="30" t="str">
        <f t="shared" si="1"/>
        <v>-</v>
      </c>
    </row>
    <row r="20" spans="1:7" s="21" customFormat="1" ht="18" x14ac:dyDescent="0.2">
      <c r="A20" s="89">
        <v>4</v>
      </c>
      <c r="B20" s="90"/>
      <c r="C20" s="91"/>
      <c r="D20" s="92"/>
      <c r="E20" s="29">
        <f t="shared" si="0"/>
        <v>0</v>
      </c>
      <c r="F20" s="92"/>
      <c r="G20" s="30" t="str">
        <f t="shared" si="1"/>
        <v>-</v>
      </c>
    </row>
    <row r="21" spans="1:7" s="21" customFormat="1" ht="18" x14ac:dyDescent="0.2">
      <c r="A21" s="89">
        <v>5</v>
      </c>
      <c r="B21" s="90"/>
      <c r="C21" s="91"/>
      <c r="D21" s="92"/>
      <c r="E21" s="29">
        <f t="shared" si="0"/>
        <v>0</v>
      </c>
      <c r="F21" s="92"/>
      <c r="G21" s="30" t="str">
        <f t="shared" si="1"/>
        <v>-</v>
      </c>
    </row>
    <row r="22" spans="1:7" s="21" customFormat="1" ht="18" x14ac:dyDescent="0.2">
      <c r="A22" s="89">
        <v>6</v>
      </c>
      <c r="B22" s="90"/>
      <c r="C22" s="91"/>
      <c r="D22" s="92"/>
      <c r="E22" s="29">
        <f t="shared" si="0"/>
        <v>0</v>
      </c>
      <c r="F22" s="92"/>
      <c r="G22" s="30" t="str">
        <f t="shared" si="1"/>
        <v>-</v>
      </c>
    </row>
    <row r="23" spans="1:7" s="21" customFormat="1" ht="18" x14ac:dyDescent="0.2">
      <c r="A23" s="89">
        <v>7</v>
      </c>
      <c r="B23" s="90"/>
      <c r="C23" s="91"/>
      <c r="D23" s="92"/>
      <c r="E23" s="29">
        <f t="shared" si="0"/>
        <v>0</v>
      </c>
      <c r="F23" s="92"/>
      <c r="G23" s="30" t="str">
        <f t="shared" si="1"/>
        <v>-</v>
      </c>
    </row>
    <row r="24" spans="1:7" s="21" customFormat="1" ht="18" x14ac:dyDescent="0.2">
      <c r="A24" s="89">
        <v>8</v>
      </c>
      <c r="B24" s="90"/>
      <c r="C24" s="91"/>
      <c r="D24" s="92"/>
      <c r="E24" s="29">
        <f t="shared" si="0"/>
        <v>0</v>
      </c>
      <c r="F24" s="92"/>
      <c r="G24" s="30" t="str">
        <f t="shared" si="1"/>
        <v>-</v>
      </c>
    </row>
    <row r="25" spans="1:7" s="21" customFormat="1" ht="18" x14ac:dyDescent="0.2">
      <c r="A25" s="89">
        <v>9</v>
      </c>
      <c r="B25" s="90"/>
      <c r="C25" s="91"/>
      <c r="D25" s="92"/>
      <c r="E25" s="29">
        <f t="shared" si="0"/>
        <v>0</v>
      </c>
      <c r="F25" s="92"/>
      <c r="G25" s="30" t="str">
        <f t="shared" si="1"/>
        <v>-</v>
      </c>
    </row>
    <row r="26" spans="1:7" s="21" customFormat="1" ht="18" x14ac:dyDescent="0.2">
      <c r="A26" s="89">
        <v>10</v>
      </c>
      <c r="B26" s="90"/>
      <c r="C26" s="91"/>
      <c r="D26" s="92"/>
      <c r="E26" s="29">
        <f t="shared" si="0"/>
        <v>0</v>
      </c>
      <c r="F26" s="92"/>
      <c r="G26" s="30" t="str">
        <f t="shared" si="1"/>
        <v>-</v>
      </c>
    </row>
    <row r="27" spans="1:7" s="21" customFormat="1" ht="18" x14ac:dyDescent="0.2">
      <c r="A27" s="89"/>
      <c r="B27" s="93" t="s">
        <v>7</v>
      </c>
      <c r="C27" s="91"/>
      <c r="D27" s="92"/>
      <c r="E27" s="29"/>
      <c r="F27" s="92"/>
      <c r="G27" s="30"/>
    </row>
    <row r="28" spans="1:7" s="21" customFormat="1" ht="18" x14ac:dyDescent="0.2">
      <c r="A28" s="89">
        <v>1</v>
      </c>
      <c r="B28" s="93"/>
      <c r="C28" s="91"/>
      <c r="D28" s="92"/>
      <c r="E28" s="29">
        <f t="shared" si="0"/>
        <v>0</v>
      </c>
      <c r="F28" s="92"/>
      <c r="G28" s="30" t="str">
        <f t="shared" si="1"/>
        <v>-</v>
      </c>
    </row>
    <row r="29" spans="1:7" s="21" customFormat="1" ht="18" x14ac:dyDescent="0.2">
      <c r="A29" s="89">
        <v>2</v>
      </c>
      <c r="B29" s="93"/>
      <c r="C29" s="91"/>
      <c r="D29" s="92"/>
      <c r="E29" s="29">
        <f t="shared" si="0"/>
        <v>0</v>
      </c>
      <c r="F29" s="92"/>
      <c r="G29" s="30" t="str">
        <f t="shared" si="1"/>
        <v>-</v>
      </c>
    </row>
    <row r="30" spans="1:7" s="21" customFormat="1" ht="18" x14ac:dyDescent="0.2">
      <c r="A30" s="89">
        <v>3</v>
      </c>
      <c r="B30" s="93"/>
      <c r="C30" s="91"/>
      <c r="D30" s="92"/>
      <c r="E30" s="29">
        <f t="shared" si="0"/>
        <v>0</v>
      </c>
      <c r="F30" s="92"/>
      <c r="G30" s="30" t="str">
        <f t="shared" si="1"/>
        <v>-</v>
      </c>
    </row>
    <row r="31" spans="1:7" s="21" customFormat="1" ht="18" x14ac:dyDescent="0.2">
      <c r="A31" s="89">
        <v>4</v>
      </c>
      <c r="B31" s="93"/>
      <c r="C31" s="91"/>
      <c r="D31" s="92"/>
      <c r="E31" s="29">
        <f t="shared" si="0"/>
        <v>0</v>
      </c>
      <c r="F31" s="92"/>
      <c r="G31" s="30" t="str">
        <f t="shared" si="1"/>
        <v>-</v>
      </c>
    </row>
    <row r="32" spans="1:7" s="21" customFormat="1" ht="18" x14ac:dyDescent="0.2">
      <c r="A32" s="89">
        <v>5</v>
      </c>
      <c r="B32" s="93"/>
      <c r="C32" s="91"/>
      <c r="D32" s="92"/>
      <c r="E32" s="29">
        <f t="shared" si="0"/>
        <v>0</v>
      </c>
      <c r="F32" s="92"/>
      <c r="G32" s="30" t="str">
        <f t="shared" si="1"/>
        <v>-</v>
      </c>
    </row>
    <row r="33" spans="1:7" s="21" customFormat="1" ht="18" x14ac:dyDescent="0.2">
      <c r="A33" s="89">
        <v>6</v>
      </c>
      <c r="B33" s="93"/>
      <c r="C33" s="91"/>
      <c r="D33" s="92"/>
      <c r="E33" s="29">
        <f t="shared" si="0"/>
        <v>0</v>
      </c>
      <c r="F33" s="92"/>
      <c r="G33" s="30" t="str">
        <f t="shared" si="1"/>
        <v>-</v>
      </c>
    </row>
    <row r="34" spans="1:7" s="21" customFormat="1" ht="18" x14ac:dyDescent="0.2">
      <c r="A34" s="89">
        <v>7</v>
      </c>
      <c r="B34" s="93"/>
      <c r="C34" s="91"/>
      <c r="D34" s="92"/>
      <c r="E34" s="29">
        <f t="shared" si="0"/>
        <v>0</v>
      </c>
      <c r="F34" s="92"/>
      <c r="G34" s="30" t="str">
        <f t="shared" si="1"/>
        <v>-</v>
      </c>
    </row>
    <row r="35" spans="1:7" s="21" customFormat="1" ht="18" x14ac:dyDescent="0.2">
      <c r="A35" s="89">
        <v>8</v>
      </c>
      <c r="B35" s="93"/>
      <c r="C35" s="91"/>
      <c r="D35" s="92"/>
      <c r="E35" s="29">
        <f t="shared" si="0"/>
        <v>0</v>
      </c>
      <c r="F35" s="92"/>
      <c r="G35" s="30" t="str">
        <f t="shared" si="1"/>
        <v>-</v>
      </c>
    </row>
    <row r="36" spans="1:7" s="21" customFormat="1" ht="18" x14ac:dyDescent="0.2">
      <c r="A36" s="89">
        <v>9</v>
      </c>
      <c r="B36" s="93"/>
      <c r="C36" s="91"/>
      <c r="D36" s="92"/>
      <c r="E36" s="29">
        <f t="shared" si="0"/>
        <v>0</v>
      </c>
      <c r="F36" s="92"/>
      <c r="G36" s="30" t="str">
        <f t="shared" si="1"/>
        <v>-</v>
      </c>
    </row>
    <row r="37" spans="1:7" s="21" customFormat="1" ht="18" x14ac:dyDescent="0.2">
      <c r="A37" s="89">
        <v>10</v>
      </c>
      <c r="B37" s="93"/>
      <c r="C37" s="91"/>
      <c r="D37" s="92"/>
      <c r="E37" s="29">
        <f t="shared" si="0"/>
        <v>0</v>
      </c>
      <c r="F37" s="92"/>
      <c r="G37" s="30" t="str">
        <f t="shared" si="1"/>
        <v>-</v>
      </c>
    </row>
    <row r="38" spans="1:7" s="21" customFormat="1" ht="18" x14ac:dyDescent="0.2">
      <c r="A38" s="89"/>
      <c r="B38" s="93" t="s">
        <v>61</v>
      </c>
      <c r="C38" s="91"/>
      <c r="D38" s="92"/>
      <c r="E38" s="29">
        <f t="shared" si="0"/>
        <v>0</v>
      </c>
      <c r="F38" s="92"/>
      <c r="G38" s="30" t="str">
        <f t="shared" si="1"/>
        <v>-</v>
      </c>
    </row>
    <row r="39" spans="1:7" s="21" customFormat="1" ht="18" x14ac:dyDescent="0.2">
      <c r="A39" s="89"/>
      <c r="B39" s="88" t="s">
        <v>8</v>
      </c>
      <c r="C39" s="91"/>
      <c r="D39" s="92"/>
      <c r="E39" s="29"/>
      <c r="F39" s="92"/>
      <c r="G39" s="30"/>
    </row>
    <row r="40" spans="1:7" s="21" customFormat="1" ht="18" x14ac:dyDescent="0.2">
      <c r="A40" s="89"/>
      <c r="B40" s="90" t="s">
        <v>9</v>
      </c>
      <c r="C40" s="91"/>
      <c r="D40" s="92"/>
      <c r="E40" s="29">
        <f t="shared" si="0"/>
        <v>0</v>
      </c>
      <c r="F40" s="92"/>
      <c r="G40" s="30" t="str">
        <f t="shared" si="1"/>
        <v>-</v>
      </c>
    </row>
    <row r="41" spans="1:7" s="21" customFormat="1" ht="18" x14ac:dyDescent="0.2">
      <c r="A41" s="20"/>
      <c r="E41" s="22">
        <f>SUM(E6:E40)</f>
        <v>0</v>
      </c>
      <c r="G41" s="22">
        <f>SUM(G6:G40)</f>
        <v>0</v>
      </c>
    </row>
    <row r="42" spans="1:7" x14ac:dyDescent="0.25">
      <c r="A42" s="2"/>
    </row>
    <row r="43" spans="1:7" ht="63" x14ac:dyDescent="0.25">
      <c r="A43" s="2"/>
      <c r="B43" s="6" t="s">
        <v>13</v>
      </c>
    </row>
    <row r="44" spans="1:7" x14ac:dyDescent="0.25">
      <c r="A44" s="2"/>
    </row>
    <row r="45" spans="1:7" x14ac:dyDescent="0.25">
      <c r="A45" s="2"/>
    </row>
  </sheetData>
  <sheetProtection algorithmName="SHA-512" hashValue="WBl9hhxReR2dQcuXt2SGr/hWPcajdpmJE0RITISp0cRz/69WR10YZaGD7hTdBZZtkWUd5nptnKYCnLj5ksTBaw==" saltValue="BGlqv5hvRAKkBKDn3Mplbg==" spinCount="100000" sheet="1" objects="1" scenarios="1" selectLockedCells="1"/>
  <pageMargins left="0.7" right="0.7" top="0.75" bottom="0.75" header="0.3" footer="0.3"/>
  <pageSetup paperSize="14" orientation="portrait" horizontalDpi="0" verticalDpi="0"/>
  <headerFooter>
    <oddFooter>&amp;R&amp;"Arial,Cursiva"&amp;9&amp;K02-023Elaborado por Ideas Exitosas - iebolivia.com</oddFooter>
  </headerFooter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ECB92-67EC-D342-9500-DF850B0B5376}">
  <dimension ref="A1:T47"/>
  <sheetViews>
    <sheetView tabSelected="1" zoomScaleNormal="100" workbookViewId="0">
      <pane xSplit="2" ySplit="3" topLeftCell="C31" activePane="bottomRight" state="frozenSplit"/>
      <selection pane="topRight" activeCell="B1" sqref="B1"/>
      <selection pane="bottomLeft" activeCell="A9" sqref="A9"/>
      <selection pane="bottomRight" activeCell="C42" sqref="C42"/>
    </sheetView>
  </sheetViews>
  <sheetFormatPr baseColWidth="10" defaultRowHeight="19" x14ac:dyDescent="0.25"/>
  <cols>
    <col min="1" max="1" width="17.1640625" style="13" bestFit="1" customWidth="1"/>
    <col min="2" max="2" width="44.6640625" style="13" customWidth="1"/>
    <col min="3" max="3" width="24.1640625" style="13" customWidth="1"/>
    <col min="4" max="4" width="26" style="13" customWidth="1"/>
    <col min="5" max="7" width="24.1640625" style="13" customWidth="1"/>
    <col min="8" max="10" width="10.83203125" style="13"/>
    <col min="11" max="11" width="11" style="13" hidden="1" customWidth="1"/>
    <col min="12" max="16384" width="10.83203125" style="13"/>
  </cols>
  <sheetData>
    <row r="1" spans="1:15" ht="73" customHeight="1" x14ac:dyDescent="0.25">
      <c r="A1" s="12"/>
      <c r="B1" s="12"/>
      <c r="C1" s="12"/>
      <c r="D1" s="12"/>
      <c r="E1" s="12"/>
      <c r="F1" s="12"/>
      <c r="G1" s="12"/>
    </row>
    <row r="2" spans="1:15" ht="46" customHeight="1" x14ac:dyDescent="0.25">
      <c r="A2" s="3" t="s">
        <v>14</v>
      </c>
      <c r="B2" s="14"/>
      <c r="C2" s="14"/>
      <c r="D2" s="15"/>
      <c r="E2" s="14"/>
      <c r="F2" s="15"/>
      <c r="G2" s="15"/>
    </row>
    <row r="3" spans="1:15" ht="59" customHeight="1" x14ac:dyDescent="0.25">
      <c r="A3" s="84" t="s">
        <v>36</v>
      </c>
      <c r="B3" s="84"/>
      <c r="C3" s="84"/>
      <c r="D3" s="84"/>
      <c r="E3" s="84"/>
      <c r="F3" s="84"/>
      <c r="G3" s="84"/>
    </row>
    <row r="4" spans="1:15" x14ac:dyDescent="0.25">
      <c r="B4" s="14"/>
      <c r="C4" s="14"/>
      <c r="D4" s="15"/>
      <c r="E4" s="14"/>
      <c r="F4" s="15"/>
      <c r="G4" s="15"/>
    </row>
    <row r="5" spans="1:15" x14ac:dyDescent="0.25">
      <c r="A5" s="9" t="s">
        <v>0</v>
      </c>
      <c r="B5" s="9" t="s">
        <v>11</v>
      </c>
      <c r="C5" s="9" t="s">
        <v>21</v>
      </c>
      <c r="D5" s="9" t="s">
        <v>2</v>
      </c>
      <c r="E5" s="10" t="s">
        <v>22</v>
      </c>
      <c r="F5" s="9" t="s">
        <v>23</v>
      </c>
      <c r="G5" s="9" t="s">
        <v>24</v>
      </c>
    </row>
    <row r="6" spans="1:15" x14ac:dyDescent="0.25">
      <c r="A6" s="87"/>
      <c r="B6" s="88" t="s">
        <v>15</v>
      </c>
      <c r="C6" s="87"/>
      <c r="D6" s="87"/>
      <c r="E6" s="16"/>
      <c r="F6" s="87"/>
      <c r="G6" s="17"/>
    </row>
    <row r="7" spans="1:15" x14ac:dyDescent="0.25">
      <c r="A7" s="89">
        <v>1</v>
      </c>
      <c r="B7" s="90"/>
      <c r="C7" s="91"/>
      <c r="D7" s="92"/>
      <c r="E7" s="11">
        <f>C7*D7</f>
        <v>0</v>
      </c>
      <c r="F7" s="92"/>
      <c r="G7" s="18" t="str">
        <f>IF(F7="MENSUAL",(E7/1),IF(F7="TRIMESTRAL",(E7/3),IF(F7="SEMESTRAL",(E7/6),IF(F7="ANUAL",(E7/12),"-"))))</f>
        <v>-</v>
      </c>
      <c r="K7" s="13" t="s">
        <v>25</v>
      </c>
    </row>
    <row r="8" spans="1:15" x14ac:dyDescent="0.25">
      <c r="A8" s="89">
        <v>2</v>
      </c>
      <c r="B8" s="90"/>
      <c r="C8" s="91"/>
      <c r="D8" s="92"/>
      <c r="E8" s="11">
        <f t="shared" ref="E8:E36" si="0">C8*D8</f>
        <v>0</v>
      </c>
      <c r="F8" s="92"/>
      <c r="G8" s="18" t="str">
        <f t="shared" ref="G8:G37" si="1">IF(F8="MENSUAL",(E8/1),IF(F8="TRIMESTRAL",(E8/3),IF(F8="SEMESTRAL",(E8/6),IF(F8="ANUAL",(E8/12),"-"))))</f>
        <v>-</v>
      </c>
      <c r="K8" s="13" t="s">
        <v>26</v>
      </c>
    </row>
    <row r="9" spans="1:15" x14ac:dyDescent="0.25">
      <c r="A9" s="89">
        <v>3</v>
      </c>
      <c r="B9" s="90"/>
      <c r="C9" s="91"/>
      <c r="D9" s="92"/>
      <c r="E9" s="11">
        <f t="shared" si="0"/>
        <v>0</v>
      </c>
      <c r="F9" s="92"/>
      <c r="G9" s="18" t="str">
        <f t="shared" si="1"/>
        <v>-</v>
      </c>
      <c r="K9" s="13" t="s">
        <v>27</v>
      </c>
    </row>
    <row r="10" spans="1:15" x14ac:dyDescent="0.25">
      <c r="A10" s="89">
        <v>4</v>
      </c>
      <c r="B10" s="90"/>
      <c r="C10" s="91"/>
      <c r="D10" s="92"/>
      <c r="E10" s="11">
        <f t="shared" si="0"/>
        <v>0</v>
      </c>
      <c r="F10" s="92"/>
      <c r="G10" s="18" t="str">
        <f t="shared" si="1"/>
        <v>-</v>
      </c>
      <c r="K10" s="19" t="s">
        <v>28</v>
      </c>
      <c r="L10" s="12"/>
      <c r="M10" s="12"/>
      <c r="N10" s="12"/>
      <c r="O10" s="12"/>
    </row>
    <row r="11" spans="1:15" x14ac:dyDescent="0.25">
      <c r="A11" s="89">
        <v>5</v>
      </c>
      <c r="B11" s="90"/>
      <c r="C11" s="91"/>
      <c r="D11" s="92"/>
      <c r="E11" s="11">
        <f t="shared" si="0"/>
        <v>0</v>
      </c>
      <c r="F11" s="92"/>
      <c r="G11" s="18" t="str">
        <f t="shared" si="1"/>
        <v>-</v>
      </c>
      <c r="L11" s="14"/>
      <c r="M11" s="14"/>
      <c r="N11" s="14"/>
      <c r="O11" s="14"/>
    </row>
    <row r="12" spans="1:15" x14ac:dyDescent="0.25">
      <c r="A12" s="89"/>
      <c r="B12" s="88" t="s">
        <v>16</v>
      </c>
      <c r="C12" s="91"/>
      <c r="D12" s="92"/>
      <c r="E12" s="11"/>
      <c r="F12" s="92"/>
      <c r="G12" s="18"/>
    </row>
    <row r="13" spans="1:15" x14ac:dyDescent="0.25">
      <c r="A13" s="89">
        <v>1</v>
      </c>
      <c r="B13" s="90"/>
      <c r="C13" s="91"/>
      <c r="D13" s="92"/>
      <c r="E13" s="11">
        <f t="shared" si="0"/>
        <v>0</v>
      </c>
      <c r="F13" s="92"/>
      <c r="G13" s="18" t="str">
        <f t="shared" si="1"/>
        <v>-</v>
      </c>
    </row>
    <row r="14" spans="1:15" x14ac:dyDescent="0.25">
      <c r="A14" s="89">
        <v>2</v>
      </c>
      <c r="B14" s="90"/>
      <c r="C14" s="91"/>
      <c r="D14" s="92"/>
      <c r="E14" s="11">
        <f t="shared" si="0"/>
        <v>0</v>
      </c>
      <c r="F14" s="92"/>
      <c r="G14" s="18" t="str">
        <f t="shared" si="1"/>
        <v>-</v>
      </c>
    </row>
    <row r="15" spans="1:15" x14ac:dyDescent="0.25">
      <c r="A15" s="89">
        <v>3</v>
      </c>
      <c r="B15" s="90"/>
      <c r="C15" s="91"/>
      <c r="D15" s="92"/>
      <c r="E15" s="11">
        <f t="shared" si="0"/>
        <v>0</v>
      </c>
      <c r="F15" s="92"/>
      <c r="G15" s="18" t="str">
        <f t="shared" si="1"/>
        <v>-</v>
      </c>
    </row>
    <row r="16" spans="1:15" x14ac:dyDescent="0.25">
      <c r="A16" s="89">
        <v>4</v>
      </c>
      <c r="B16" s="90"/>
      <c r="C16" s="91"/>
      <c r="D16" s="92"/>
      <c r="E16" s="11">
        <f t="shared" si="0"/>
        <v>0</v>
      </c>
      <c r="F16" s="92"/>
      <c r="G16" s="18" t="str">
        <f t="shared" si="1"/>
        <v>-</v>
      </c>
    </row>
    <row r="17" spans="1:20" x14ac:dyDescent="0.25">
      <c r="A17" s="89">
        <v>5</v>
      </c>
      <c r="B17" s="90"/>
      <c r="C17" s="91"/>
      <c r="D17" s="92"/>
      <c r="E17" s="11">
        <f t="shared" si="0"/>
        <v>0</v>
      </c>
      <c r="F17" s="92"/>
      <c r="G17" s="18" t="str">
        <f t="shared" si="1"/>
        <v>-</v>
      </c>
    </row>
    <row r="18" spans="1:20" x14ac:dyDescent="0.25">
      <c r="A18" s="89"/>
      <c r="B18" s="93" t="s">
        <v>17</v>
      </c>
      <c r="C18" s="91"/>
      <c r="D18" s="92"/>
      <c r="E18" s="11"/>
      <c r="F18" s="92"/>
      <c r="G18" s="18"/>
      <c r="T18" s="14"/>
    </row>
    <row r="19" spans="1:20" x14ac:dyDescent="0.25">
      <c r="A19" s="89">
        <v>1</v>
      </c>
      <c r="B19" s="90"/>
      <c r="C19" s="91"/>
      <c r="D19" s="92"/>
      <c r="E19" s="11">
        <f t="shared" si="0"/>
        <v>0</v>
      </c>
      <c r="F19" s="92"/>
      <c r="G19" s="18" t="str">
        <f t="shared" si="1"/>
        <v>-</v>
      </c>
    </row>
    <row r="20" spans="1:20" x14ac:dyDescent="0.25">
      <c r="A20" s="89">
        <v>2</v>
      </c>
      <c r="B20" s="93"/>
      <c r="C20" s="91"/>
      <c r="D20" s="92"/>
      <c r="E20" s="11">
        <f t="shared" si="0"/>
        <v>0</v>
      </c>
      <c r="F20" s="92"/>
      <c r="G20" s="18" t="str">
        <f t="shared" si="1"/>
        <v>-</v>
      </c>
    </row>
    <row r="21" spans="1:20" x14ac:dyDescent="0.25">
      <c r="A21" s="89">
        <v>3</v>
      </c>
      <c r="B21" s="93"/>
      <c r="C21" s="91"/>
      <c r="D21" s="92"/>
      <c r="E21" s="11">
        <f t="shared" si="0"/>
        <v>0</v>
      </c>
      <c r="F21" s="92"/>
      <c r="G21" s="18" t="str">
        <f t="shared" si="1"/>
        <v>-</v>
      </c>
    </row>
    <row r="22" spans="1:20" x14ac:dyDescent="0.25">
      <c r="A22" s="89">
        <v>4</v>
      </c>
      <c r="B22" s="93"/>
      <c r="C22" s="91"/>
      <c r="D22" s="92"/>
      <c r="E22" s="11">
        <f t="shared" si="0"/>
        <v>0</v>
      </c>
      <c r="F22" s="92"/>
      <c r="G22" s="18" t="str">
        <f t="shared" si="1"/>
        <v>-</v>
      </c>
    </row>
    <row r="23" spans="1:20" x14ac:dyDescent="0.25">
      <c r="A23" s="89">
        <v>5</v>
      </c>
      <c r="B23" s="93"/>
      <c r="C23" s="91"/>
      <c r="D23" s="92"/>
      <c r="E23" s="11">
        <f t="shared" si="0"/>
        <v>0</v>
      </c>
      <c r="F23" s="92"/>
      <c r="G23" s="18" t="str">
        <f t="shared" si="1"/>
        <v>-</v>
      </c>
    </row>
    <row r="24" spans="1:20" x14ac:dyDescent="0.25">
      <c r="A24" s="89"/>
      <c r="B24" s="88" t="s">
        <v>18</v>
      </c>
      <c r="C24" s="91"/>
      <c r="D24" s="92"/>
      <c r="E24" s="11"/>
      <c r="F24" s="92"/>
      <c r="G24" s="18"/>
    </row>
    <row r="25" spans="1:20" x14ac:dyDescent="0.25">
      <c r="A25" s="89">
        <v>1</v>
      </c>
      <c r="B25" s="93"/>
      <c r="C25" s="91"/>
      <c r="D25" s="92"/>
      <c r="E25" s="11">
        <f t="shared" si="0"/>
        <v>0</v>
      </c>
      <c r="F25" s="92"/>
      <c r="G25" s="18" t="str">
        <f t="shared" si="1"/>
        <v>-</v>
      </c>
    </row>
    <row r="26" spans="1:20" x14ac:dyDescent="0.25">
      <c r="A26" s="89">
        <v>2</v>
      </c>
      <c r="B26" s="93"/>
      <c r="C26" s="91"/>
      <c r="D26" s="92"/>
      <c r="E26" s="11">
        <f t="shared" si="0"/>
        <v>0</v>
      </c>
      <c r="F26" s="92"/>
      <c r="G26" s="18" t="str">
        <f t="shared" si="1"/>
        <v>-</v>
      </c>
    </row>
    <row r="27" spans="1:20" x14ac:dyDescent="0.25">
      <c r="A27" s="89">
        <v>3</v>
      </c>
      <c r="B27" s="93"/>
      <c r="C27" s="91"/>
      <c r="D27" s="92"/>
      <c r="E27" s="11">
        <f t="shared" si="0"/>
        <v>0</v>
      </c>
      <c r="F27" s="92"/>
      <c r="G27" s="18" t="str">
        <f t="shared" si="1"/>
        <v>-</v>
      </c>
    </row>
    <row r="28" spans="1:20" x14ac:dyDescent="0.25">
      <c r="A28" s="89">
        <v>4</v>
      </c>
      <c r="B28" s="93"/>
      <c r="C28" s="91"/>
      <c r="D28" s="92"/>
      <c r="E28" s="11">
        <f t="shared" si="0"/>
        <v>0</v>
      </c>
      <c r="F28" s="92"/>
      <c r="G28" s="18" t="str">
        <f t="shared" si="1"/>
        <v>-</v>
      </c>
    </row>
    <row r="29" spans="1:20" x14ac:dyDescent="0.25">
      <c r="A29" s="89">
        <v>5</v>
      </c>
      <c r="B29" s="93"/>
      <c r="C29" s="91"/>
      <c r="D29" s="92"/>
      <c r="E29" s="11">
        <f t="shared" si="0"/>
        <v>0</v>
      </c>
      <c r="F29" s="92"/>
      <c r="G29" s="18" t="str">
        <f t="shared" si="1"/>
        <v>-</v>
      </c>
    </row>
    <row r="30" spans="1:20" x14ac:dyDescent="0.25">
      <c r="A30" s="89"/>
      <c r="B30" s="88" t="s">
        <v>51</v>
      </c>
      <c r="C30" s="91"/>
      <c r="D30" s="92"/>
      <c r="E30" s="11"/>
      <c r="F30" s="92"/>
      <c r="G30" s="18"/>
    </row>
    <row r="31" spans="1:20" x14ac:dyDescent="0.25">
      <c r="A31" s="89">
        <v>1</v>
      </c>
      <c r="B31" s="90"/>
      <c r="C31" s="91"/>
      <c r="D31" s="92"/>
      <c r="E31" s="11">
        <f t="shared" si="0"/>
        <v>0</v>
      </c>
      <c r="F31" s="92"/>
      <c r="G31" s="18" t="str">
        <f t="shared" si="1"/>
        <v>-</v>
      </c>
    </row>
    <row r="32" spans="1:20" x14ac:dyDescent="0.25">
      <c r="A32" s="89">
        <v>2</v>
      </c>
      <c r="B32" s="90"/>
      <c r="C32" s="91"/>
      <c r="D32" s="92"/>
      <c r="E32" s="11">
        <f t="shared" si="0"/>
        <v>0</v>
      </c>
      <c r="F32" s="92"/>
      <c r="G32" s="18" t="str">
        <f t="shared" si="1"/>
        <v>-</v>
      </c>
    </row>
    <row r="33" spans="1:11" x14ac:dyDescent="0.25">
      <c r="A33" s="89">
        <v>3</v>
      </c>
      <c r="B33" s="90"/>
      <c r="C33" s="91"/>
      <c r="D33" s="92"/>
      <c r="E33" s="11">
        <f t="shared" si="0"/>
        <v>0</v>
      </c>
      <c r="F33" s="92"/>
      <c r="G33" s="18" t="str">
        <f t="shared" si="1"/>
        <v>-</v>
      </c>
    </row>
    <row r="34" spans="1:11" x14ac:dyDescent="0.25">
      <c r="A34" s="89">
        <v>4</v>
      </c>
      <c r="B34" s="90"/>
      <c r="C34" s="91"/>
      <c r="D34" s="92"/>
      <c r="E34" s="11">
        <f t="shared" si="0"/>
        <v>0</v>
      </c>
      <c r="F34" s="92"/>
      <c r="G34" s="18" t="str">
        <f t="shared" si="1"/>
        <v>-</v>
      </c>
    </row>
    <row r="35" spans="1:11" x14ac:dyDescent="0.25">
      <c r="A35" s="89">
        <v>5</v>
      </c>
      <c r="B35" s="90"/>
      <c r="C35" s="91"/>
      <c r="D35" s="92"/>
      <c r="E35" s="11">
        <f t="shared" si="0"/>
        <v>0</v>
      </c>
      <c r="F35" s="92"/>
      <c r="G35" s="18" t="str">
        <f t="shared" si="1"/>
        <v>-</v>
      </c>
    </row>
    <row r="36" spans="1:11" x14ac:dyDescent="0.25">
      <c r="A36" s="89"/>
      <c r="B36" s="93" t="s">
        <v>19</v>
      </c>
      <c r="C36" s="91">
        <f>E47</f>
        <v>0</v>
      </c>
      <c r="D36" s="92">
        <v>1</v>
      </c>
      <c r="E36" s="11">
        <f t="shared" si="0"/>
        <v>0</v>
      </c>
      <c r="F36" s="92"/>
      <c r="G36" s="18" t="str">
        <f t="shared" si="1"/>
        <v>-</v>
      </c>
    </row>
    <row r="37" spans="1:11" x14ac:dyDescent="0.25">
      <c r="A37" s="89"/>
      <c r="B37" s="93" t="s">
        <v>20</v>
      </c>
      <c r="C37" s="91"/>
      <c r="D37" s="92"/>
      <c r="E37" s="11">
        <v>50</v>
      </c>
      <c r="F37" s="92"/>
      <c r="G37" s="18" t="str">
        <f t="shared" si="1"/>
        <v>-</v>
      </c>
    </row>
    <row r="38" spans="1:11" x14ac:dyDescent="0.25">
      <c r="A38" s="20"/>
      <c r="B38" s="21"/>
      <c r="C38" s="21"/>
      <c r="D38" s="21"/>
      <c r="E38" s="22">
        <f>SUM(E7:E37)</f>
        <v>50</v>
      </c>
      <c r="F38" s="21"/>
      <c r="G38" s="23">
        <f>SUM(G7:G37)</f>
        <v>0</v>
      </c>
    </row>
    <row r="41" spans="1:11" ht="38" x14ac:dyDescent="0.25">
      <c r="A41" s="9" t="s">
        <v>0</v>
      </c>
      <c r="B41" s="9" t="s">
        <v>29</v>
      </c>
      <c r="C41" s="9" t="s">
        <v>30</v>
      </c>
      <c r="D41" s="9" t="s">
        <v>31</v>
      </c>
      <c r="E41" s="10" t="s">
        <v>22</v>
      </c>
    </row>
    <row r="42" spans="1:11" ht="40" customHeight="1" x14ac:dyDescent="0.25">
      <c r="A42" s="89">
        <v>1</v>
      </c>
      <c r="B42" s="94" t="s">
        <v>32</v>
      </c>
      <c r="C42" s="95">
        <v>0</v>
      </c>
      <c r="D42" s="96" t="s">
        <v>35</v>
      </c>
      <c r="E42" s="25">
        <f>IF(D42="NINGUNO",C42,IF(D42="SOLO AGUINALDO Y DESAUCIO",(C42*14/12),IF(D42="TODOS (SEGURO Y GESTORA)",(C42*1.44),0)))</f>
        <v>0</v>
      </c>
      <c r="K42" s="13" t="s">
        <v>33</v>
      </c>
    </row>
    <row r="43" spans="1:11" ht="40" customHeight="1" x14ac:dyDescent="0.25">
      <c r="A43" s="89">
        <v>2</v>
      </c>
      <c r="B43" s="94"/>
      <c r="C43" s="95">
        <v>0</v>
      </c>
      <c r="D43" s="96"/>
      <c r="E43" s="25">
        <f t="shared" ref="E43:E46" si="2">IF(D43="NINGUNO",C43,IF(D43="SOLO AGUINALDO Y DESAUCIO",(C43*14/12),IF(D43="TODOS (SEGURO Y GESTORA)",(C43*1.44),0)))</f>
        <v>0</v>
      </c>
      <c r="K43" s="13" t="s">
        <v>34</v>
      </c>
    </row>
    <row r="44" spans="1:11" ht="40" customHeight="1" x14ac:dyDescent="0.25">
      <c r="A44" s="89">
        <v>3</v>
      </c>
      <c r="B44" s="94"/>
      <c r="C44" s="95">
        <v>0</v>
      </c>
      <c r="D44" s="96"/>
      <c r="E44" s="25">
        <f t="shared" si="2"/>
        <v>0</v>
      </c>
      <c r="K44" s="13" t="s">
        <v>35</v>
      </c>
    </row>
    <row r="45" spans="1:11" ht="40" customHeight="1" x14ac:dyDescent="0.25">
      <c r="A45" s="89">
        <v>4</v>
      </c>
      <c r="B45" s="94"/>
      <c r="C45" s="95">
        <v>0</v>
      </c>
      <c r="D45" s="96"/>
      <c r="E45" s="25">
        <f t="shared" si="2"/>
        <v>0</v>
      </c>
    </row>
    <row r="46" spans="1:11" ht="40" customHeight="1" x14ac:dyDescent="0.25">
      <c r="A46" s="89">
        <v>5</v>
      </c>
      <c r="B46" s="94"/>
      <c r="C46" s="95">
        <v>0</v>
      </c>
      <c r="D46" s="96"/>
      <c r="E46" s="25">
        <f t="shared" si="2"/>
        <v>0</v>
      </c>
    </row>
    <row r="47" spans="1:11" x14ac:dyDescent="0.25">
      <c r="A47" s="24"/>
      <c r="B47" s="24"/>
      <c r="C47" s="24"/>
      <c r="D47" s="24"/>
      <c r="E47" s="23">
        <f>SUM(E42:E46)</f>
        <v>0</v>
      </c>
    </row>
  </sheetData>
  <sheetProtection algorithmName="SHA-512" hashValue="BLfAavUZmb7CCD43qgH8Kvnqr3sJtMDbPoYxPoOanLLHUZjfRg8IOwm1h9TbegBDDxX6Og9ouKVPQEhmGI8giQ==" saltValue="/00idvTWDt828/lln3grwg==" spinCount="100000" sheet="1" objects="1" scenarios="1" selectLockedCells="1"/>
  <mergeCells count="1">
    <mergeCell ref="A3:G3"/>
  </mergeCells>
  <dataValidations count="2">
    <dataValidation type="list" allowBlank="1" showInputMessage="1" showErrorMessage="1" sqref="F6:F37" xr:uid="{A6BA1FA8-272A-6A4F-A621-A1536FEFE3E0}">
      <formula1>$K$7:$K$10</formula1>
    </dataValidation>
    <dataValidation type="list" allowBlank="1" showInputMessage="1" showErrorMessage="1" sqref="D42:D46" xr:uid="{92654AD4-F8CD-3D4E-9C75-69D97B0B77C2}">
      <formula1>$K$42:$K$44</formula1>
    </dataValidation>
  </dataValidations>
  <pageMargins left="0.7" right="0.7" top="0.75" bottom="0.75" header="0.3" footer="0.3"/>
  <pageSetup paperSize="14" orientation="portrait" horizontalDpi="0" verticalDpi="0"/>
  <headerFooter>
    <oddFooter>&amp;R&amp;"Aptos Narrow (Cuerpo),Cursiva"&amp;K02-024Elaborado por Ideas Exitosas - iebolivia.com</oddFooter>
  </headerFooter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7B98-78F2-714E-B73A-27A669C53C19}">
  <dimension ref="A1:K158"/>
  <sheetViews>
    <sheetView zoomScale="75" workbookViewId="0">
      <pane ySplit="1" topLeftCell="A2" activePane="bottomLeft" state="frozen"/>
      <selection pane="bottomLeft" activeCell="G42" sqref="G42:I52"/>
    </sheetView>
  </sheetViews>
  <sheetFormatPr baseColWidth="10" defaultRowHeight="16" x14ac:dyDescent="0.2"/>
  <cols>
    <col min="1" max="1" width="49.33203125" customWidth="1"/>
    <col min="2" max="5" width="14.83203125" customWidth="1"/>
    <col min="6" max="6" width="7.33203125" customWidth="1"/>
    <col min="7" max="7" width="49.33203125" customWidth="1"/>
    <col min="8" max="11" width="14.83203125" customWidth="1"/>
    <col min="12" max="12" width="7" customWidth="1"/>
  </cols>
  <sheetData>
    <row r="1" spans="1:11" ht="66" customHeight="1" x14ac:dyDescent="0.2"/>
    <row r="2" spans="1:11" ht="35" x14ac:dyDescent="0.25">
      <c r="A2" s="3" t="s">
        <v>38</v>
      </c>
      <c r="B2" s="14"/>
      <c r="C2" s="14"/>
      <c r="D2" s="15"/>
      <c r="E2" s="14"/>
      <c r="F2" s="15"/>
      <c r="G2" s="15"/>
    </row>
    <row r="3" spans="1:11" ht="63" customHeight="1" x14ac:dyDescent="0.2">
      <c r="A3" s="84" t="s">
        <v>37</v>
      </c>
      <c r="B3" s="84"/>
      <c r="C3" s="84"/>
      <c r="D3" s="84"/>
      <c r="E3" s="84"/>
      <c r="F3" s="33"/>
      <c r="G3" s="33"/>
    </row>
    <row r="4" spans="1:11" ht="17" thickBot="1" x14ac:dyDescent="0.25"/>
    <row r="5" spans="1:11" s="32" customFormat="1" ht="26" customHeight="1" x14ac:dyDescent="0.2">
      <c r="A5" s="34" t="s">
        <v>40</v>
      </c>
      <c r="B5" s="97"/>
      <c r="C5" s="46"/>
      <c r="D5" s="47"/>
      <c r="E5" s="48"/>
      <c r="G5" s="34" t="s">
        <v>40</v>
      </c>
      <c r="H5" s="97"/>
      <c r="I5" s="46"/>
      <c r="J5" s="47"/>
      <c r="K5" s="48"/>
    </row>
    <row r="6" spans="1:11" s="32" customFormat="1" ht="26" customHeight="1" x14ac:dyDescent="0.2">
      <c r="A6" s="36" t="s">
        <v>39</v>
      </c>
      <c r="B6" s="98"/>
      <c r="E6" s="49"/>
      <c r="G6" s="36" t="s">
        <v>39</v>
      </c>
      <c r="H6" s="98"/>
      <c r="K6" s="49"/>
    </row>
    <row r="7" spans="1:11" s="32" customFormat="1" ht="26" customHeight="1" x14ac:dyDescent="0.2">
      <c r="A7" s="36" t="s">
        <v>41</v>
      </c>
      <c r="B7" s="99">
        <f>IF(E34&gt;0,(E34/B6),0)</f>
        <v>0</v>
      </c>
      <c r="E7" s="49"/>
      <c r="G7" s="36" t="s">
        <v>41</v>
      </c>
      <c r="H7" s="99">
        <f>IF(K34&gt;0,(K34/H6),0)</f>
        <v>0</v>
      </c>
      <c r="K7" s="49"/>
    </row>
    <row r="8" spans="1:11" s="32" customFormat="1" ht="26" customHeight="1" x14ac:dyDescent="0.2">
      <c r="A8" s="36" t="s">
        <v>42</v>
      </c>
      <c r="B8" s="99"/>
      <c r="E8" s="49"/>
      <c r="G8" s="36" t="s">
        <v>42</v>
      </c>
      <c r="H8" s="99"/>
      <c r="K8" s="49"/>
    </row>
    <row r="9" spans="1:11" s="32" customFormat="1" x14ac:dyDescent="0.2">
      <c r="A9" s="50"/>
      <c r="E9" s="49"/>
      <c r="G9" s="50"/>
      <c r="K9" s="49"/>
    </row>
    <row r="10" spans="1:11" s="32" customFormat="1" ht="58" customHeight="1" x14ac:dyDescent="0.2">
      <c r="A10" s="39" t="s">
        <v>47</v>
      </c>
      <c r="B10" s="31" t="s">
        <v>52</v>
      </c>
      <c r="C10" s="31" t="s">
        <v>53</v>
      </c>
      <c r="D10" s="31" t="s">
        <v>45</v>
      </c>
      <c r="E10" s="57" t="s">
        <v>46</v>
      </c>
      <c r="G10" s="39" t="s">
        <v>47</v>
      </c>
      <c r="H10" s="9" t="s">
        <v>43</v>
      </c>
      <c r="I10" s="9" t="s">
        <v>44</v>
      </c>
      <c r="J10" s="9" t="s">
        <v>45</v>
      </c>
      <c r="K10" s="40" t="s">
        <v>46</v>
      </c>
    </row>
    <row r="11" spans="1:11" s="32" customFormat="1" x14ac:dyDescent="0.2">
      <c r="A11" s="100"/>
      <c r="B11" s="101"/>
      <c r="C11" s="102"/>
      <c r="D11" s="101">
        <f>IF(C11&gt;0,(B11/C11),0)</f>
        <v>0</v>
      </c>
      <c r="E11" s="51">
        <f>D11*$B$6</f>
        <v>0</v>
      </c>
      <c r="G11" s="100"/>
      <c r="H11" s="101"/>
      <c r="I11" s="102"/>
      <c r="J11" s="56">
        <f>IF(I11&gt;0,(H11/I11),0)</f>
        <v>0</v>
      </c>
      <c r="K11" s="51">
        <f>J11*$H$6</f>
        <v>0</v>
      </c>
    </row>
    <row r="12" spans="1:11" s="32" customFormat="1" x14ac:dyDescent="0.2">
      <c r="A12" s="100"/>
      <c r="B12" s="101"/>
      <c r="C12" s="102"/>
      <c r="D12" s="101">
        <f t="shared" ref="D12:D33" si="0">IF(C12&gt;0,(B12/C12),0)</f>
        <v>0</v>
      </c>
      <c r="E12" s="51">
        <f t="shared" ref="E12:E33" si="1">D12*$B$6</f>
        <v>0</v>
      </c>
      <c r="G12" s="100"/>
      <c r="H12" s="101"/>
      <c r="I12" s="102"/>
      <c r="J12" s="56">
        <f t="shared" ref="J12:J33" si="2">IF(I12&gt;0,(H12/I12),0)</f>
        <v>0</v>
      </c>
      <c r="K12" s="51">
        <f t="shared" ref="K12:K33" si="3">J12*$H$6</f>
        <v>0</v>
      </c>
    </row>
    <row r="13" spans="1:11" s="32" customFormat="1" x14ac:dyDescent="0.2">
      <c r="A13" s="100"/>
      <c r="B13" s="101"/>
      <c r="C13" s="102"/>
      <c r="D13" s="101">
        <f t="shared" si="0"/>
        <v>0</v>
      </c>
      <c r="E13" s="51">
        <f t="shared" si="1"/>
        <v>0</v>
      </c>
      <c r="G13" s="100"/>
      <c r="H13" s="101"/>
      <c r="I13" s="102"/>
      <c r="J13" s="56">
        <f t="shared" si="2"/>
        <v>0</v>
      </c>
      <c r="K13" s="51">
        <f t="shared" si="3"/>
        <v>0</v>
      </c>
    </row>
    <row r="14" spans="1:11" s="32" customFormat="1" x14ac:dyDescent="0.2">
      <c r="A14" s="100"/>
      <c r="B14" s="101"/>
      <c r="C14" s="102"/>
      <c r="D14" s="101">
        <f t="shared" si="0"/>
        <v>0</v>
      </c>
      <c r="E14" s="51">
        <f t="shared" si="1"/>
        <v>0</v>
      </c>
      <c r="G14" s="100"/>
      <c r="H14" s="101"/>
      <c r="I14" s="102"/>
      <c r="J14" s="56">
        <f t="shared" si="2"/>
        <v>0</v>
      </c>
      <c r="K14" s="51">
        <f t="shared" si="3"/>
        <v>0</v>
      </c>
    </row>
    <row r="15" spans="1:11" s="32" customFormat="1" x14ac:dyDescent="0.2">
      <c r="A15" s="100"/>
      <c r="B15" s="101"/>
      <c r="C15" s="102"/>
      <c r="D15" s="101">
        <f t="shared" si="0"/>
        <v>0</v>
      </c>
      <c r="E15" s="51">
        <f t="shared" si="1"/>
        <v>0</v>
      </c>
      <c r="G15" s="100"/>
      <c r="H15" s="101"/>
      <c r="I15" s="102"/>
      <c r="J15" s="56">
        <f t="shared" si="2"/>
        <v>0</v>
      </c>
      <c r="K15" s="51">
        <f t="shared" si="3"/>
        <v>0</v>
      </c>
    </row>
    <row r="16" spans="1:11" s="32" customFormat="1" x14ac:dyDescent="0.2">
      <c r="A16" s="100"/>
      <c r="B16" s="101"/>
      <c r="C16" s="102"/>
      <c r="D16" s="101">
        <f t="shared" si="0"/>
        <v>0</v>
      </c>
      <c r="E16" s="51">
        <f t="shared" si="1"/>
        <v>0</v>
      </c>
      <c r="G16" s="100"/>
      <c r="H16" s="101"/>
      <c r="I16" s="102"/>
      <c r="J16" s="56">
        <f t="shared" si="2"/>
        <v>0</v>
      </c>
      <c r="K16" s="51">
        <f t="shared" si="3"/>
        <v>0</v>
      </c>
    </row>
    <row r="17" spans="1:11" s="32" customFormat="1" x14ac:dyDescent="0.2">
      <c r="A17" s="100"/>
      <c r="B17" s="101"/>
      <c r="C17" s="102"/>
      <c r="D17" s="101">
        <f t="shared" si="0"/>
        <v>0</v>
      </c>
      <c r="E17" s="51">
        <f t="shared" si="1"/>
        <v>0</v>
      </c>
      <c r="G17" s="100"/>
      <c r="H17" s="101"/>
      <c r="I17" s="102"/>
      <c r="J17" s="56">
        <f t="shared" si="2"/>
        <v>0</v>
      </c>
      <c r="K17" s="51">
        <f t="shared" si="3"/>
        <v>0</v>
      </c>
    </row>
    <row r="18" spans="1:11" s="32" customFormat="1" x14ac:dyDescent="0.2">
      <c r="A18" s="100"/>
      <c r="B18" s="101"/>
      <c r="C18" s="102"/>
      <c r="D18" s="101">
        <f t="shared" si="0"/>
        <v>0</v>
      </c>
      <c r="E18" s="51">
        <f t="shared" si="1"/>
        <v>0</v>
      </c>
      <c r="G18" s="100"/>
      <c r="H18" s="101"/>
      <c r="I18" s="102"/>
      <c r="J18" s="56">
        <f t="shared" si="2"/>
        <v>0</v>
      </c>
      <c r="K18" s="51">
        <f t="shared" si="3"/>
        <v>0</v>
      </c>
    </row>
    <row r="19" spans="1:11" s="32" customFormat="1" x14ac:dyDescent="0.2">
      <c r="A19" s="100"/>
      <c r="B19" s="101"/>
      <c r="C19" s="102"/>
      <c r="D19" s="101">
        <f t="shared" si="0"/>
        <v>0</v>
      </c>
      <c r="E19" s="51">
        <f t="shared" si="1"/>
        <v>0</v>
      </c>
      <c r="G19" s="100"/>
      <c r="H19" s="101"/>
      <c r="I19" s="102"/>
      <c r="J19" s="56">
        <f t="shared" si="2"/>
        <v>0</v>
      </c>
      <c r="K19" s="51">
        <f t="shared" si="3"/>
        <v>0</v>
      </c>
    </row>
    <row r="20" spans="1:11" s="32" customFormat="1" x14ac:dyDescent="0.2">
      <c r="A20" s="100"/>
      <c r="B20" s="101"/>
      <c r="C20" s="102"/>
      <c r="D20" s="101">
        <f t="shared" si="0"/>
        <v>0</v>
      </c>
      <c r="E20" s="51">
        <f t="shared" si="1"/>
        <v>0</v>
      </c>
      <c r="G20" s="100"/>
      <c r="H20" s="101"/>
      <c r="I20" s="102"/>
      <c r="J20" s="56">
        <f t="shared" si="2"/>
        <v>0</v>
      </c>
      <c r="K20" s="51">
        <f t="shared" si="3"/>
        <v>0</v>
      </c>
    </row>
    <row r="21" spans="1:11" s="32" customFormat="1" x14ac:dyDescent="0.2">
      <c r="A21" s="100"/>
      <c r="B21" s="101"/>
      <c r="C21" s="102"/>
      <c r="D21" s="101">
        <f t="shared" si="0"/>
        <v>0</v>
      </c>
      <c r="E21" s="51">
        <f t="shared" si="1"/>
        <v>0</v>
      </c>
      <c r="G21" s="100"/>
      <c r="H21" s="101"/>
      <c r="I21" s="102"/>
      <c r="J21" s="56">
        <f t="shared" si="2"/>
        <v>0</v>
      </c>
      <c r="K21" s="51">
        <f t="shared" si="3"/>
        <v>0</v>
      </c>
    </row>
    <row r="22" spans="1:11" s="32" customFormat="1" x14ac:dyDescent="0.2">
      <c r="A22" s="100"/>
      <c r="B22" s="101"/>
      <c r="C22" s="102"/>
      <c r="D22" s="101">
        <f t="shared" si="0"/>
        <v>0</v>
      </c>
      <c r="E22" s="51">
        <f t="shared" si="1"/>
        <v>0</v>
      </c>
      <c r="G22" s="100"/>
      <c r="H22" s="101"/>
      <c r="I22" s="102"/>
      <c r="J22" s="56">
        <f t="shared" si="2"/>
        <v>0</v>
      </c>
      <c r="K22" s="51">
        <f t="shared" si="3"/>
        <v>0</v>
      </c>
    </row>
    <row r="23" spans="1:11" s="32" customFormat="1" x14ac:dyDescent="0.2">
      <c r="A23" s="100"/>
      <c r="B23" s="101"/>
      <c r="C23" s="102"/>
      <c r="D23" s="101">
        <f t="shared" si="0"/>
        <v>0</v>
      </c>
      <c r="E23" s="51">
        <f t="shared" si="1"/>
        <v>0</v>
      </c>
      <c r="G23" s="100"/>
      <c r="H23" s="101"/>
      <c r="I23" s="102"/>
      <c r="J23" s="56">
        <f t="shared" si="2"/>
        <v>0</v>
      </c>
      <c r="K23" s="51">
        <f t="shared" si="3"/>
        <v>0</v>
      </c>
    </row>
    <row r="24" spans="1:11" s="32" customFormat="1" x14ac:dyDescent="0.2">
      <c r="A24" s="100"/>
      <c r="B24" s="101"/>
      <c r="C24" s="102"/>
      <c r="D24" s="101">
        <f t="shared" si="0"/>
        <v>0</v>
      </c>
      <c r="E24" s="51">
        <f t="shared" si="1"/>
        <v>0</v>
      </c>
      <c r="G24" s="100"/>
      <c r="H24" s="101"/>
      <c r="I24" s="102"/>
      <c r="J24" s="56">
        <f t="shared" si="2"/>
        <v>0</v>
      </c>
      <c r="K24" s="51">
        <f t="shared" si="3"/>
        <v>0</v>
      </c>
    </row>
    <row r="25" spans="1:11" s="32" customFormat="1" x14ac:dyDescent="0.2">
      <c r="A25" s="100"/>
      <c r="B25" s="101"/>
      <c r="C25" s="102"/>
      <c r="D25" s="101">
        <f t="shared" si="0"/>
        <v>0</v>
      </c>
      <c r="E25" s="51">
        <f t="shared" si="1"/>
        <v>0</v>
      </c>
      <c r="G25" s="100"/>
      <c r="H25" s="101"/>
      <c r="I25" s="102"/>
      <c r="J25" s="56">
        <f t="shared" si="2"/>
        <v>0</v>
      </c>
      <c r="K25" s="51">
        <f t="shared" si="3"/>
        <v>0</v>
      </c>
    </row>
    <row r="26" spans="1:11" s="32" customFormat="1" x14ac:dyDescent="0.2">
      <c r="A26" s="100"/>
      <c r="B26" s="101"/>
      <c r="C26" s="102"/>
      <c r="D26" s="101">
        <f t="shared" si="0"/>
        <v>0</v>
      </c>
      <c r="E26" s="51">
        <f t="shared" si="1"/>
        <v>0</v>
      </c>
      <c r="G26" s="100"/>
      <c r="H26" s="101"/>
      <c r="I26" s="102"/>
      <c r="J26" s="56">
        <f t="shared" si="2"/>
        <v>0</v>
      </c>
      <c r="K26" s="51">
        <f t="shared" si="3"/>
        <v>0</v>
      </c>
    </row>
    <row r="27" spans="1:11" s="32" customFormat="1" x14ac:dyDescent="0.2">
      <c r="A27" s="100"/>
      <c r="B27" s="101"/>
      <c r="C27" s="102"/>
      <c r="D27" s="101">
        <f t="shared" si="0"/>
        <v>0</v>
      </c>
      <c r="E27" s="51">
        <f t="shared" si="1"/>
        <v>0</v>
      </c>
      <c r="G27" s="100"/>
      <c r="H27" s="101"/>
      <c r="I27" s="102"/>
      <c r="J27" s="56">
        <f t="shared" si="2"/>
        <v>0</v>
      </c>
      <c r="K27" s="51">
        <f t="shared" si="3"/>
        <v>0</v>
      </c>
    </row>
    <row r="28" spans="1:11" s="32" customFormat="1" x14ac:dyDescent="0.2">
      <c r="A28" s="100"/>
      <c r="B28" s="101"/>
      <c r="C28" s="102"/>
      <c r="D28" s="101">
        <f t="shared" si="0"/>
        <v>0</v>
      </c>
      <c r="E28" s="51">
        <f t="shared" si="1"/>
        <v>0</v>
      </c>
      <c r="G28" s="100"/>
      <c r="H28" s="101"/>
      <c r="I28" s="102"/>
      <c r="J28" s="56">
        <f t="shared" si="2"/>
        <v>0</v>
      </c>
      <c r="K28" s="51">
        <f t="shared" si="3"/>
        <v>0</v>
      </c>
    </row>
    <row r="29" spans="1:11" s="32" customFormat="1" x14ac:dyDescent="0.2">
      <c r="A29" s="100"/>
      <c r="B29" s="101"/>
      <c r="C29" s="102"/>
      <c r="D29" s="101">
        <f t="shared" si="0"/>
        <v>0</v>
      </c>
      <c r="E29" s="51">
        <f t="shared" si="1"/>
        <v>0</v>
      </c>
      <c r="G29" s="100"/>
      <c r="H29" s="101"/>
      <c r="I29" s="102"/>
      <c r="J29" s="56">
        <f t="shared" si="2"/>
        <v>0</v>
      </c>
      <c r="K29" s="51">
        <f t="shared" si="3"/>
        <v>0</v>
      </c>
    </row>
    <row r="30" spans="1:11" s="32" customFormat="1" x14ac:dyDescent="0.2">
      <c r="A30" s="100"/>
      <c r="B30" s="101"/>
      <c r="C30" s="102"/>
      <c r="D30" s="101">
        <f t="shared" si="0"/>
        <v>0</v>
      </c>
      <c r="E30" s="51">
        <f t="shared" si="1"/>
        <v>0</v>
      </c>
      <c r="G30" s="100"/>
      <c r="H30" s="101"/>
      <c r="I30" s="102"/>
      <c r="J30" s="56">
        <f t="shared" si="2"/>
        <v>0</v>
      </c>
      <c r="K30" s="51">
        <f t="shared" si="3"/>
        <v>0</v>
      </c>
    </row>
    <row r="31" spans="1:11" s="32" customFormat="1" x14ac:dyDescent="0.2">
      <c r="A31" s="100"/>
      <c r="B31" s="101"/>
      <c r="C31" s="102"/>
      <c r="D31" s="101">
        <f t="shared" si="0"/>
        <v>0</v>
      </c>
      <c r="E31" s="51">
        <f t="shared" si="1"/>
        <v>0</v>
      </c>
      <c r="G31" s="100"/>
      <c r="H31" s="101"/>
      <c r="I31" s="102"/>
      <c r="J31" s="56">
        <f t="shared" si="2"/>
        <v>0</v>
      </c>
      <c r="K31" s="51">
        <f t="shared" si="3"/>
        <v>0</v>
      </c>
    </row>
    <row r="32" spans="1:11" s="32" customFormat="1" x14ac:dyDescent="0.2">
      <c r="A32" s="100"/>
      <c r="B32" s="101"/>
      <c r="C32" s="102"/>
      <c r="D32" s="101">
        <f t="shared" si="0"/>
        <v>0</v>
      </c>
      <c r="E32" s="51">
        <f t="shared" si="1"/>
        <v>0</v>
      </c>
      <c r="G32" s="100"/>
      <c r="H32" s="101"/>
      <c r="I32" s="102"/>
      <c r="J32" s="56">
        <f t="shared" si="2"/>
        <v>0</v>
      </c>
      <c r="K32" s="51">
        <f t="shared" si="3"/>
        <v>0</v>
      </c>
    </row>
    <row r="33" spans="1:11" s="32" customFormat="1" x14ac:dyDescent="0.2">
      <c r="A33" s="100"/>
      <c r="B33" s="101"/>
      <c r="C33" s="102"/>
      <c r="D33" s="101">
        <f t="shared" si="0"/>
        <v>0</v>
      </c>
      <c r="E33" s="51">
        <f t="shared" si="1"/>
        <v>0</v>
      </c>
      <c r="G33" s="100"/>
      <c r="H33" s="101"/>
      <c r="I33" s="102"/>
      <c r="J33" s="56">
        <f t="shared" si="2"/>
        <v>0</v>
      </c>
      <c r="K33" s="51">
        <f t="shared" si="3"/>
        <v>0</v>
      </c>
    </row>
    <row r="34" spans="1:11" s="32" customFormat="1" ht="17" thickBot="1" x14ac:dyDescent="0.25">
      <c r="A34" s="52"/>
      <c r="B34" s="53"/>
      <c r="C34" s="53"/>
      <c r="D34" s="53"/>
      <c r="E34" s="54">
        <f>SUM(E11:E33)</f>
        <v>0</v>
      </c>
      <c r="G34" s="52"/>
      <c r="H34" s="53"/>
      <c r="I34" s="53"/>
      <c r="J34" s="53"/>
      <c r="K34" s="54">
        <f>SUM(K11:K33)</f>
        <v>0</v>
      </c>
    </row>
    <row r="35" spans="1:11" s="32" customFormat="1" ht="17" thickBot="1" x14ac:dyDescent="0.25">
      <c r="E35" s="55"/>
      <c r="K35" s="55"/>
    </row>
    <row r="36" spans="1:11" s="32" customFormat="1" ht="25" customHeight="1" x14ac:dyDescent="0.2">
      <c r="A36" s="34" t="s">
        <v>40</v>
      </c>
      <c r="B36" s="97"/>
      <c r="C36" s="46"/>
      <c r="D36" s="47"/>
      <c r="E36" s="48"/>
      <c r="G36" s="34" t="s">
        <v>40</v>
      </c>
      <c r="H36" s="97"/>
      <c r="I36" s="46"/>
      <c r="J36" s="47"/>
      <c r="K36" s="48"/>
    </row>
    <row r="37" spans="1:11" s="32" customFormat="1" ht="25" customHeight="1" x14ac:dyDescent="0.2">
      <c r="A37" s="36" t="s">
        <v>39</v>
      </c>
      <c r="B37" s="98"/>
      <c r="E37" s="49"/>
      <c r="G37" s="36" t="s">
        <v>39</v>
      </c>
      <c r="H37" s="98"/>
      <c r="K37" s="49"/>
    </row>
    <row r="38" spans="1:11" s="32" customFormat="1" ht="25" customHeight="1" x14ac:dyDescent="0.2">
      <c r="A38" s="36" t="s">
        <v>41</v>
      </c>
      <c r="B38" s="99">
        <f>IF(E65&gt;0,(E65/B37),0)</f>
        <v>0</v>
      </c>
      <c r="E38" s="49"/>
      <c r="G38" s="36" t="s">
        <v>41</v>
      </c>
      <c r="H38" s="99">
        <f>IF(K65&gt;0,(K65/H37),0)</f>
        <v>0</v>
      </c>
      <c r="K38" s="49"/>
    </row>
    <row r="39" spans="1:11" s="32" customFormat="1" ht="25" customHeight="1" x14ac:dyDescent="0.2">
      <c r="A39" s="36" t="s">
        <v>42</v>
      </c>
      <c r="B39" s="99"/>
      <c r="E39" s="49"/>
      <c r="G39" s="36" t="s">
        <v>42</v>
      </c>
      <c r="H39" s="99"/>
      <c r="K39" s="49"/>
    </row>
    <row r="40" spans="1:11" x14ac:dyDescent="0.2">
      <c r="A40" s="38"/>
      <c r="E40" s="37"/>
      <c r="G40" s="38"/>
      <c r="K40" s="37"/>
    </row>
    <row r="41" spans="1:11" ht="120" customHeight="1" x14ac:dyDescent="0.2">
      <c r="A41" s="39" t="s">
        <v>47</v>
      </c>
      <c r="B41" s="9" t="s">
        <v>43</v>
      </c>
      <c r="C41" s="9" t="s">
        <v>44</v>
      </c>
      <c r="D41" s="9" t="s">
        <v>45</v>
      </c>
      <c r="E41" s="40" t="s">
        <v>46</v>
      </c>
      <c r="G41" s="39" t="s">
        <v>47</v>
      </c>
      <c r="H41" s="9" t="s">
        <v>43</v>
      </c>
      <c r="I41" s="9" t="s">
        <v>44</v>
      </c>
      <c r="J41" s="9" t="s">
        <v>45</v>
      </c>
      <c r="K41" s="40" t="s">
        <v>46</v>
      </c>
    </row>
    <row r="42" spans="1:11" x14ac:dyDescent="0.2">
      <c r="A42" s="100"/>
      <c r="B42" s="101"/>
      <c r="C42" s="102"/>
      <c r="D42" s="56">
        <f>IF(C42&gt;0,(B42/C42),0)</f>
        <v>0</v>
      </c>
      <c r="E42" s="51">
        <f>D42*$B$37</f>
        <v>0</v>
      </c>
      <c r="G42" s="100"/>
      <c r="H42" s="101"/>
      <c r="I42" s="102"/>
      <c r="J42" s="56">
        <f>IF(I42&gt;0,(H42/I42),0)</f>
        <v>0</v>
      </c>
      <c r="K42" s="51">
        <f>J42*$H$37</f>
        <v>0</v>
      </c>
    </row>
    <row r="43" spans="1:11" x14ac:dyDescent="0.2">
      <c r="A43" s="100"/>
      <c r="B43" s="101"/>
      <c r="C43" s="102"/>
      <c r="D43" s="56">
        <f t="shared" ref="D43:D64" si="4">IF(C43&gt;0,(B43/C43),0)</f>
        <v>0</v>
      </c>
      <c r="E43" s="51">
        <f t="shared" ref="E43:E64" si="5">D43*$B$37</f>
        <v>0</v>
      </c>
      <c r="G43" s="100"/>
      <c r="H43" s="101"/>
      <c r="I43" s="102"/>
      <c r="J43" s="56">
        <f t="shared" ref="J43:J64" si="6">IF(I43&gt;0,(H43/I43),0)</f>
        <v>0</v>
      </c>
      <c r="K43" s="51">
        <f t="shared" ref="K43:K64" si="7">J43*$B$37</f>
        <v>0</v>
      </c>
    </row>
    <row r="44" spans="1:11" x14ac:dyDescent="0.2">
      <c r="A44" s="100"/>
      <c r="B44" s="101"/>
      <c r="C44" s="102"/>
      <c r="D44" s="56">
        <f t="shared" si="4"/>
        <v>0</v>
      </c>
      <c r="E44" s="51">
        <f t="shared" si="5"/>
        <v>0</v>
      </c>
      <c r="G44" s="100"/>
      <c r="H44" s="101"/>
      <c r="I44" s="102"/>
      <c r="J44" s="56">
        <f t="shared" si="6"/>
        <v>0</v>
      </c>
      <c r="K44" s="51">
        <f t="shared" si="7"/>
        <v>0</v>
      </c>
    </row>
    <row r="45" spans="1:11" x14ac:dyDescent="0.2">
      <c r="A45" s="100"/>
      <c r="B45" s="101"/>
      <c r="C45" s="102"/>
      <c r="D45" s="56">
        <f t="shared" si="4"/>
        <v>0</v>
      </c>
      <c r="E45" s="51">
        <f t="shared" si="5"/>
        <v>0</v>
      </c>
      <c r="G45" s="100"/>
      <c r="H45" s="101"/>
      <c r="I45" s="102"/>
      <c r="J45" s="56">
        <f t="shared" si="6"/>
        <v>0</v>
      </c>
      <c r="K45" s="51">
        <f t="shared" si="7"/>
        <v>0</v>
      </c>
    </row>
    <row r="46" spans="1:11" x14ac:dyDescent="0.2">
      <c r="A46" s="100"/>
      <c r="B46" s="101"/>
      <c r="C46" s="102"/>
      <c r="D46" s="56">
        <f t="shared" si="4"/>
        <v>0</v>
      </c>
      <c r="E46" s="51">
        <f t="shared" si="5"/>
        <v>0</v>
      </c>
      <c r="G46" s="100"/>
      <c r="H46" s="101"/>
      <c r="I46" s="102"/>
      <c r="J46" s="56">
        <f t="shared" si="6"/>
        <v>0</v>
      </c>
      <c r="K46" s="51">
        <f t="shared" si="7"/>
        <v>0</v>
      </c>
    </row>
    <row r="47" spans="1:11" x14ac:dyDescent="0.2">
      <c r="A47" s="100"/>
      <c r="B47" s="101"/>
      <c r="C47" s="102"/>
      <c r="D47" s="56">
        <f t="shared" si="4"/>
        <v>0</v>
      </c>
      <c r="E47" s="51">
        <f t="shared" si="5"/>
        <v>0</v>
      </c>
      <c r="G47" s="100"/>
      <c r="H47" s="101"/>
      <c r="I47" s="102"/>
      <c r="J47" s="56">
        <f t="shared" si="6"/>
        <v>0</v>
      </c>
      <c r="K47" s="51">
        <f t="shared" si="7"/>
        <v>0</v>
      </c>
    </row>
    <row r="48" spans="1:11" x14ac:dyDescent="0.2">
      <c r="A48" s="100"/>
      <c r="B48" s="101"/>
      <c r="C48" s="102"/>
      <c r="D48" s="56">
        <f t="shared" si="4"/>
        <v>0</v>
      </c>
      <c r="E48" s="51">
        <f t="shared" si="5"/>
        <v>0</v>
      </c>
      <c r="G48" s="100"/>
      <c r="H48" s="101"/>
      <c r="I48" s="102"/>
      <c r="J48" s="56">
        <f t="shared" si="6"/>
        <v>0</v>
      </c>
      <c r="K48" s="51">
        <f t="shared" si="7"/>
        <v>0</v>
      </c>
    </row>
    <row r="49" spans="1:11" x14ac:dyDescent="0.2">
      <c r="A49" s="100"/>
      <c r="B49" s="101"/>
      <c r="C49" s="102"/>
      <c r="D49" s="56">
        <f t="shared" si="4"/>
        <v>0</v>
      </c>
      <c r="E49" s="51">
        <f t="shared" si="5"/>
        <v>0</v>
      </c>
      <c r="G49" s="100"/>
      <c r="H49" s="101"/>
      <c r="I49" s="102"/>
      <c r="J49" s="56">
        <f t="shared" si="6"/>
        <v>0</v>
      </c>
      <c r="K49" s="51">
        <f t="shared" si="7"/>
        <v>0</v>
      </c>
    </row>
    <row r="50" spans="1:11" x14ac:dyDescent="0.2">
      <c r="A50" s="100"/>
      <c r="B50" s="101"/>
      <c r="C50" s="102"/>
      <c r="D50" s="56">
        <f t="shared" si="4"/>
        <v>0</v>
      </c>
      <c r="E50" s="51">
        <f t="shared" si="5"/>
        <v>0</v>
      </c>
      <c r="G50" s="100"/>
      <c r="H50" s="101"/>
      <c r="I50" s="102"/>
      <c r="J50" s="56">
        <f t="shared" si="6"/>
        <v>0</v>
      </c>
      <c r="K50" s="51">
        <f t="shared" si="7"/>
        <v>0</v>
      </c>
    </row>
    <row r="51" spans="1:11" x14ac:dyDescent="0.2">
      <c r="A51" s="100"/>
      <c r="B51" s="101"/>
      <c r="C51" s="102"/>
      <c r="D51" s="56">
        <f t="shared" si="4"/>
        <v>0</v>
      </c>
      <c r="E51" s="51">
        <f t="shared" si="5"/>
        <v>0</v>
      </c>
      <c r="G51" s="100"/>
      <c r="H51" s="101"/>
      <c r="I51" s="102"/>
      <c r="J51" s="56">
        <f t="shared" si="6"/>
        <v>0</v>
      </c>
      <c r="K51" s="51">
        <f t="shared" si="7"/>
        <v>0</v>
      </c>
    </row>
    <row r="52" spans="1:11" x14ac:dyDescent="0.2">
      <c r="A52" s="100"/>
      <c r="B52" s="101"/>
      <c r="C52" s="102"/>
      <c r="D52" s="56">
        <f t="shared" si="4"/>
        <v>0</v>
      </c>
      <c r="E52" s="51">
        <f t="shared" si="5"/>
        <v>0</v>
      </c>
      <c r="G52" s="100"/>
      <c r="H52" s="101"/>
      <c r="I52" s="102"/>
      <c r="J52" s="56">
        <f t="shared" si="6"/>
        <v>0</v>
      </c>
      <c r="K52" s="51">
        <f t="shared" si="7"/>
        <v>0</v>
      </c>
    </row>
    <row r="53" spans="1:11" x14ac:dyDescent="0.2">
      <c r="A53" s="100"/>
      <c r="B53" s="101"/>
      <c r="C53" s="102"/>
      <c r="D53" s="56">
        <f t="shared" si="4"/>
        <v>0</v>
      </c>
      <c r="E53" s="51">
        <f t="shared" si="5"/>
        <v>0</v>
      </c>
      <c r="G53" s="100"/>
      <c r="H53" s="101"/>
      <c r="I53" s="102"/>
      <c r="J53" s="56">
        <f t="shared" si="6"/>
        <v>0</v>
      </c>
      <c r="K53" s="51">
        <f t="shared" si="7"/>
        <v>0</v>
      </c>
    </row>
    <row r="54" spans="1:11" x14ac:dyDescent="0.2">
      <c r="A54" s="100"/>
      <c r="B54" s="101"/>
      <c r="C54" s="102"/>
      <c r="D54" s="56">
        <f t="shared" si="4"/>
        <v>0</v>
      </c>
      <c r="E54" s="51">
        <f t="shared" si="5"/>
        <v>0</v>
      </c>
      <c r="G54" s="100"/>
      <c r="H54" s="101"/>
      <c r="I54" s="102"/>
      <c r="J54" s="56">
        <f t="shared" si="6"/>
        <v>0</v>
      </c>
      <c r="K54" s="51">
        <f t="shared" si="7"/>
        <v>0</v>
      </c>
    </row>
    <row r="55" spans="1:11" x14ac:dyDescent="0.2">
      <c r="A55" s="100"/>
      <c r="B55" s="101"/>
      <c r="C55" s="102"/>
      <c r="D55" s="56">
        <f t="shared" si="4"/>
        <v>0</v>
      </c>
      <c r="E55" s="51">
        <f t="shared" si="5"/>
        <v>0</v>
      </c>
      <c r="G55" s="100"/>
      <c r="H55" s="101"/>
      <c r="I55" s="102"/>
      <c r="J55" s="56">
        <f t="shared" si="6"/>
        <v>0</v>
      </c>
      <c r="K55" s="51">
        <f t="shared" si="7"/>
        <v>0</v>
      </c>
    </row>
    <row r="56" spans="1:11" x14ac:dyDescent="0.2">
      <c r="A56" s="100"/>
      <c r="B56" s="101"/>
      <c r="C56" s="102"/>
      <c r="D56" s="56">
        <f t="shared" si="4"/>
        <v>0</v>
      </c>
      <c r="E56" s="51">
        <f t="shared" si="5"/>
        <v>0</v>
      </c>
      <c r="G56" s="100"/>
      <c r="H56" s="101"/>
      <c r="I56" s="102"/>
      <c r="J56" s="56">
        <f t="shared" si="6"/>
        <v>0</v>
      </c>
      <c r="K56" s="51">
        <f t="shared" si="7"/>
        <v>0</v>
      </c>
    </row>
    <row r="57" spans="1:11" x14ac:dyDescent="0.2">
      <c r="A57" s="100"/>
      <c r="B57" s="101"/>
      <c r="C57" s="102"/>
      <c r="D57" s="56">
        <f t="shared" si="4"/>
        <v>0</v>
      </c>
      <c r="E57" s="51">
        <f t="shared" si="5"/>
        <v>0</v>
      </c>
      <c r="G57" s="100"/>
      <c r="H57" s="101"/>
      <c r="I57" s="102"/>
      <c r="J57" s="56">
        <f t="shared" si="6"/>
        <v>0</v>
      </c>
      <c r="K57" s="51">
        <f t="shared" si="7"/>
        <v>0</v>
      </c>
    </row>
    <row r="58" spans="1:11" x14ac:dyDescent="0.2">
      <c r="A58" s="100"/>
      <c r="B58" s="101"/>
      <c r="C58" s="102"/>
      <c r="D58" s="56">
        <f t="shared" si="4"/>
        <v>0</v>
      </c>
      <c r="E58" s="51">
        <f t="shared" si="5"/>
        <v>0</v>
      </c>
      <c r="G58" s="100"/>
      <c r="H58" s="101"/>
      <c r="I58" s="102"/>
      <c r="J58" s="56">
        <f t="shared" si="6"/>
        <v>0</v>
      </c>
      <c r="K58" s="51">
        <f t="shared" si="7"/>
        <v>0</v>
      </c>
    </row>
    <row r="59" spans="1:11" x14ac:dyDescent="0.2">
      <c r="A59" s="100"/>
      <c r="B59" s="101"/>
      <c r="C59" s="102"/>
      <c r="D59" s="56">
        <f t="shared" si="4"/>
        <v>0</v>
      </c>
      <c r="E59" s="51">
        <f t="shared" si="5"/>
        <v>0</v>
      </c>
      <c r="G59" s="100"/>
      <c r="H59" s="101"/>
      <c r="I59" s="102"/>
      <c r="J59" s="56">
        <f t="shared" si="6"/>
        <v>0</v>
      </c>
      <c r="K59" s="51">
        <f t="shared" si="7"/>
        <v>0</v>
      </c>
    </row>
    <row r="60" spans="1:11" x14ac:dyDescent="0.2">
      <c r="A60" s="100"/>
      <c r="B60" s="101"/>
      <c r="C60" s="102"/>
      <c r="D60" s="56">
        <f t="shared" si="4"/>
        <v>0</v>
      </c>
      <c r="E60" s="51">
        <f t="shared" si="5"/>
        <v>0</v>
      </c>
      <c r="G60" s="100"/>
      <c r="H60" s="101"/>
      <c r="I60" s="102"/>
      <c r="J60" s="56">
        <f t="shared" si="6"/>
        <v>0</v>
      </c>
      <c r="K60" s="51">
        <f t="shared" si="7"/>
        <v>0</v>
      </c>
    </row>
    <row r="61" spans="1:11" x14ac:dyDescent="0.2">
      <c r="A61" s="100"/>
      <c r="B61" s="101"/>
      <c r="C61" s="102"/>
      <c r="D61" s="56">
        <f t="shared" si="4"/>
        <v>0</v>
      </c>
      <c r="E61" s="51">
        <f t="shared" si="5"/>
        <v>0</v>
      </c>
      <c r="G61" s="100"/>
      <c r="H61" s="101"/>
      <c r="I61" s="102"/>
      <c r="J61" s="56">
        <f t="shared" si="6"/>
        <v>0</v>
      </c>
      <c r="K61" s="51">
        <f t="shared" si="7"/>
        <v>0</v>
      </c>
    </row>
    <row r="62" spans="1:11" x14ac:dyDescent="0.2">
      <c r="A62" s="100"/>
      <c r="B62" s="101"/>
      <c r="C62" s="102"/>
      <c r="D62" s="56">
        <f t="shared" si="4"/>
        <v>0</v>
      </c>
      <c r="E62" s="51">
        <f t="shared" si="5"/>
        <v>0</v>
      </c>
      <c r="G62" s="100"/>
      <c r="H62" s="101"/>
      <c r="I62" s="102"/>
      <c r="J62" s="56">
        <f t="shared" si="6"/>
        <v>0</v>
      </c>
      <c r="K62" s="51">
        <f t="shared" si="7"/>
        <v>0</v>
      </c>
    </row>
    <row r="63" spans="1:11" x14ac:dyDescent="0.2">
      <c r="A63" s="100"/>
      <c r="B63" s="101"/>
      <c r="C63" s="102"/>
      <c r="D63" s="56">
        <f t="shared" si="4"/>
        <v>0</v>
      </c>
      <c r="E63" s="51">
        <f t="shared" si="5"/>
        <v>0</v>
      </c>
      <c r="G63" s="100"/>
      <c r="H63" s="101"/>
      <c r="I63" s="102"/>
      <c r="J63" s="56">
        <f t="shared" si="6"/>
        <v>0</v>
      </c>
      <c r="K63" s="51">
        <f t="shared" si="7"/>
        <v>0</v>
      </c>
    </row>
    <row r="64" spans="1:11" x14ac:dyDescent="0.2">
      <c r="A64" s="100"/>
      <c r="B64" s="101"/>
      <c r="C64" s="102"/>
      <c r="D64" s="56">
        <f t="shared" si="4"/>
        <v>0</v>
      </c>
      <c r="E64" s="51">
        <f t="shared" si="5"/>
        <v>0</v>
      </c>
      <c r="G64" s="100"/>
      <c r="H64" s="101"/>
      <c r="I64" s="102"/>
      <c r="J64" s="56">
        <f t="shared" si="6"/>
        <v>0</v>
      </c>
      <c r="K64" s="51">
        <f t="shared" si="7"/>
        <v>0</v>
      </c>
    </row>
    <row r="65" spans="1:11" ht="17" thickBot="1" x14ac:dyDescent="0.25">
      <c r="A65" s="103"/>
      <c r="B65" s="104"/>
      <c r="C65" s="104"/>
      <c r="D65" s="42"/>
      <c r="E65" s="43">
        <f>SUM(E42:E64)</f>
        <v>0</v>
      </c>
      <c r="G65" s="41"/>
      <c r="H65" s="42"/>
      <c r="I65" s="42"/>
      <c r="J65" s="42"/>
      <c r="K65" s="43">
        <f>SUM(K42:K64)</f>
        <v>0</v>
      </c>
    </row>
    <row r="66" spans="1:11" ht="17" thickBot="1" x14ac:dyDescent="0.25"/>
    <row r="67" spans="1:11" ht="28" customHeight="1" x14ac:dyDescent="0.2">
      <c r="A67" s="34" t="s">
        <v>40</v>
      </c>
      <c r="B67" s="105"/>
      <c r="C67" s="44"/>
      <c r="D67" s="45"/>
      <c r="E67" s="35"/>
      <c r="G67" s="34" t="s">
        <v>40</v>
      </c>
      <c r="H67" s="105"/>
      <c r="I67" s="44"/>
      <c r="J67" s="45"/>
      <c r="K67" s="35"/>
    </row>
    <row r="68" spans="1:11" ht="28" customHeight="1" x14ac:dyDescent="0.2">
      <c r="A68" s="36" t="s">
        <v>39</v>
      </c>
      <c r="B68" s="106"/>
      <c r="E68" s="37"/>
      <c r="G68" s="36" t="s">
        <v>39</v>
      </c>
      <c r="H68" s="106"/>
      <c r="K68" s="37"/>
    </row>
    <row r="69" spans="1:11" ht="28" customHeight="1" x14ac:dyDescent="0.2">
      <c r="A69" s="36" t="s">
        <v>41</v>
      </c>
      <c r="B69" s="107">
        <f>IF(E96&gt;0,(E96/B68),0)</f>
        <v>0</v>
      </c>
      <c r="E69" s="37"/>
      <c r="G69" s="36" t="s">
        <v>41</v>
      </c>
      <c r="H69" s="107">
        <f>IF(K96&gt;0,(K96/H68),0)</f>
        <v>0</v>
      </c>
      <c r="K69" s="37"/>
    </row>
    <row r="70" spans="1:11" ht="28" customHeight="1" x14ac:dyDescent="0.2">
      <c r="A70" s="36" t="s">
        <v>42</v>
      </c>
      <c r="B70" s="107"/>
      <c r="E70" s="37"/>
      <c r="G70" s="36" t="s">
        <v>42</v>
      </c>
      <c r="H70" s="107"/>
      <c r="K70" s="37"/>
    </row>
    <row r="71" spans="1:11" x14ac:dyDescent="0.2">
      <c r="A71" s="38"/>
      <c r="E71" s="37"/>
      <c r="G71" s="38"/>
      <c r="K71" s="37"/>
    </row>
    <row r="72" spans="1:11" ht="85" customHeight="1" x14ac:dyDescent="0.2">
      <c r="A72" s="39" t="s">
        <v>47</v>
      </c>
      <c r="B72" s="9" t="s">
        <v>43</v>
      </c>
      <c r="C72" s="9" t="s">
        <v>44</v>
      </c>
      <c r="D72" s="9" t="s">
        <v>45</v>
      </c>
      <c r="E72" s="40" t="s">
        <v>46</v>
      </c>
      <c r="G72" s="39" t="s">
        <v>47</v>
      </c>
      <c r="H72" s="9" t="s">
        <v>43</v>
      </c>
      <c r="I72" s="9" t="s">
        <v>44</v>
      </c>
      <c r="J72" s="9" t="s">
        <v>45</v>
      </c>
      <c r="K72" s="40" t="s">
        <v>46</v>
      </c>
    </row>
    <row r="73" spans="1:11" x14ac:dyDescent="0.2">
      <c r="A73" s="108"/>
      <c r="B73" s="109"/>
      <c r="C73" s="109"/>
      <c r="D73" s="56">
        <f>IF(C73&gt;0,(B73/C73),0)</f>
        <v>0</v>
      </c>
      <c r="E73" s="51">
        <f>D73*$B$68</f>
        <v>0</v>
      </c>
      <c r="G73" s="108"/>
      <c r="H73" s="109"/>
      <c r="I73" s="109"/>
      <c r="J73" s="56">
        <f>IF(I73&gt;0,(H73/I73),0)</f>
        <v>0</v>
      </c>
      <c r="K73" s="51">
        <f>J73*$H$68</f>
        <v>0</v>
      </c>
    </row>
    <row r="74" spans="1:11" x14ac:dyDescent="0.2">
      <c r="A74" s="108"/>
      <c r="B74" s="109"/>
      <c r="C74" s="109"/>
      <c r="D74" s="56">
        <f t="shared" ref="D74:D95" si="8">IF(C74&gt;0,(B74/C74),0)</f>
        <v>0</v>
      </c>
      <c r="E74" s="51">
        <f t="shared" ref="E74:E95" si="9">D74*$B$68</f>
        <v>0</v>
      </c>
      <c r="G74" s="108"/>
      <c r="H74" s="109"/>
      <c r="I74" s="109"/>
      <c r="J74" s="56">
        <f t="shared" ref="J74:J95" si="10">IF(I74&gt;0,(H74/I74),0)</f>
        <v>0</v>
      </c>
      <c r="K74" s="51">
        <f t="shared" ref="K74:K94" si="11">J74*$H$68</f>
        <v>0</v>
      </c>
    </row>
    <row r="75" spans="1:11" x14ac:dyDescent="0.2">
      <c r="A75" s="108"/>
      <c r="B75" s="109"/>
      <c r="C75" s="109"/>
      <c r="D75" s="56">
        <f t="shared" si="8"/>
        <v>0</v>
      </c>
      <c r="E75" s="51">
        <f t="shared" si="9"/>
        <v>0</v>
      </c>
      <c r="G75" s="108"/>
      <c r="H75" s="109"/>
      <c r="I75" s="109"/>
      <c r="J75" s="56">
        <f t="shared" si="10"/>
        <v>0</v>
      </c>
      <c r="K75" s="51">
        <f t="shared" si="11"/>
        <v>0</v>
      </c>
    </row>
    <row r="76" spans="1:11" x14ac:dyDescent="0.2">
      <c r="A76" s="108"/>
      <c r="B76" s="109"/>
      <c r="C76" s="109"/>
      <c r="D76" s="56">
        <f t="shared" si="8"/>
        <v>0</v>
      </c>
      <c r="E76" s="51">
        <f t="shared" si="9"/>
        <v>0</v>
      </c>
      <c r="G76" s="108"/>
      <c r="H76" s="109"/>
      <c r="I76" s="109"/>
      <c r="J76" s="56">
        <f t="shared" si="10"/>
        <v>0</v>
      </c>
      <c r="K76" s="51">
        <f t="shared" si="11"/>
        <v>0</v>
      </c>
    </row>
    <row r="77" spans="1:11" x14ac:dyDescent="0.2">
      <c r="A77" s="108"/>
      <c r="B77" s="109"/>
      <c r="C77" s="109"/>
      <c r="D77" s="56">
        <f t="shared" si="8"/>
        <v>0</v>
      </c>
      <c r="E77" s="51">
        <f t="shared" si="9"/>
        <v>0</v>
      </c>
      <c r="G77" s="108"/>
      <c r="H77" s="109"/>
      <c r="I77" s="109"/>
      <c r="J77" s="56">
        <f t="shared" si="10"/>
        <v>0</v>
      </c>
      <c r="K77" s="51">
        <f t="shared" si="11"/>
        <v>0</v>
      </c>
    </row>
    <row r="78" spans="1:11" x14ac:dyDescent="0.2">
      <c r="A78" s="108"/>
      <c r="B78" s="109"/>
      <c r="C78" s="109"/>
      <c r="D78" s="56">
        <f t="shared" si="8"/>
        <v>0</v>
      </c>
      <c r="E78" s="51">
        <f t="shared" si="9"/>
        <v>0</v>
      </c>
      <c r="G78" s="108"/>
      <c r="H78" s="109"/>
      <c r="I78" s="109"/>
      <c r="J78" s="56">
        <f t="shared" si="10"/>
        <v>0</v>
      </c>
      <c r="K78" s="51">
        <f t="shared" si="11"/>
        <v>0</v>
      </c>
    </row>
    <row r="79" spans="1:11" x14ac:dyDescent="0.2">
      <c r="A79" s="108"/>
      <c r="B79" s="109"/>
      <c r="C79" s="109"/>
      <c r="D79" s="56">
        <f t="shared" si="8"/>
        <v>0</v>
      </c>
      <c r="E79" s="51">
        <f t="shared" si="9"/>
        <v>0</v>
      </c>
      <c r="G79" s="108"/>
      <c r="H79" s="109"/>
      <c r="I79" s="109"/>
      <c r="J79" s="56">
        <f t="shared" si="10"/>
        <v>0</v>
      </c>
      <c r="K79" s="51">
        <f t="shared" si="11"/>
        <v>0</v>
      </c>
    </row>
    <row r="80" spans="1:11" x14ac:dyDescent="0.2">
      <c r="A80" s="108"/>
      <c r="B80" s="109"/>
      <c r="C80" s="109"/>
      <c r="D80" s="56">
        <f t="shared" si="8"/>
        <v>0</v>
      </c>
      <c r="E80" s="51">
        <f t="shared" si="9"/>
        <v>0</v>
      </c>
      <c r="G80" s="108"/>
      <c r="H80" s="109"/>
      <c r="I80" s="109"/>
      <c r="J80" s="56">
        <f t="shared" si="10"/>
        <v>0</v>
      </c>
      <c r="K80" s="51">
        <f t="shared" si="11"/>
        <v>0</v>
      </c>
    </row>
    <row r="81" spans="1:11" x14ac:dyDescent="0.2">
      <c r="A81" s="108"/>
      <c r="B81" s="109"/>
      <c r="C81" s="109"/>
      <c r="D81" s="56">
        <f t="shared" si="8"/>
        <v>0</v>
      </c>
      <c r="E81" s="51">
        <f t="shared" si="9"/>
        <v>0</v>
      </c>
      <c r="G81" s="108"/>
      <c r="H81" s="109"/>
      <c r="I81" s="109"/>
      <c r="J81" s="56">
        <f t="shared" si="10"/>
        <v>0</v>
      </c>
      <c r="K81" s="51">
        <f t="shared" si="11"/>
        <v>0</v>
      </c>
    </row>
    <row r="82" spans="1:11" x14ac:dyDescent="0.2">
      <c r="A82" s="108"/>
      <c r="B82" s="109"/>
      <c r="C82" s="109"/>
      <c r="D82" s="56">
        <f t="shared" si="8"/>
        <v>0</v>
      </c>
      <c r="E82" s="51">
        <f t="shared" si="9"/>
        <v>0</v>
      </c>
      <c r="G82" s="108"/>
      <c r="H82" s="109"/>
      <c r="I82" s="109"/>
      <c r="J82" s="56">
        <f t="shared" si="10"/>
        <v>0</v>
      </c>
      <c r="K82" s="51">
        <f t="shared" si="11"/>
        <v>0</v>
      </c>
    </row>
    <row r="83" spans="1:11" x14ac:dyDescent="0.2">
      <c r="A83" s="108"/>
      <c r="B83" s="109"/>
      <c r="C83" s="109"/>
      <c r="D83" s="56">
        <f t="shared" si="8"/>
        <v>0</v>
      </c>
      <c r="E83" s="51">
        <f t="shared" si="9"/>
        <v>0</v>
      </c>
      <c r="G83" s="108"/>
      <c r="H83" s="109"/>
      <c r="I83" s="109"/>
      <c r="J83" s="56">
        <f t="shared" si="10"/>
        <v>0</v>
      </c>
      <c r="K83" s="51">
        <f t="shared" si="11"/>
        <v>0</v>
      </c>
    </row>
    <row r="84" spans="1:11" x14ac:dyDescent="0.2">
      <c r="A84" s="108"/>
      <c r="B84" s="109"/>
      <c r="C84" s="109"/>
      <c r="D84" s="56">
        <f t="shared" si="8"/>
        <v>0</v>
      </c>
      <c r="E84" s="51">
        <f t="shared" si="9"/>
        <v>0</v>
      </c>
      <c r="G84" s="108"/>
      <c r="H84" s="109"/>
      <c r="I84" s="109"/>
      <c r="J84" s="56">
        <f t="shared" si="10"/>
        <v>0</v>
      </c>
      <c r="K84" s="51">
        <f t="shared" si="11"/>
        <v>0</v>
      </c>
    </row>
    <row r="85" spans="1:11" x14ac:dyDescent="0.2">
      <c r="A85" s="108"/>
      <c r="B85" s="109"/>
      <c r="C85" s="109"/>
      <c r="D85" s="56">
        <f t="shared" si="8"/>
        <v>0</v>
      </c>
      <c r="E85" s="51">
        <f t="shared" si="9"/>
        <v>0</v>
      </c>
      <c r="G85" s="108"/>
      <c r="H85" s="109"/>
      <c r="I85" s="109"/>
      <c r="J85" s="56">
        <f t="shared" si="10"/>
        <v>0</v>
      </c>
      <c r="K85" s="51">
        <f t="shared" si="11"/>
        <v>0</v>
      </c>
    </row>
    <row r="86" spans="1:11" x14ac:dyDescent="0.2">
      <c r="A86" s="108"/>
      <c r="B86" s="109"/>
      <c r="C86" s="109"/>
      <c r="D86" s="56">
        <f t="shared" si="8"/>
        <v>0</v>
      </c>
      <c r="E86" s="51">
        <f t="shared" si="9"/>
        <v>0</v>
      </c>
      <c r="G86" s="108"/>
      <c r="H86" s="109"/>
      <c r="I86" s="109"/>
      <c r="J86" s="56">
        <f t="shared" si="10"/>
        <v>0</v>
      </c>
      <c r="K86" s="51">
        <f t="shared" si="11"/>
        <v>0</v>
      </c>
    </row>
    <row r="87" spans="1:11" x14ac:dyDescent="0.2">
      <c r="A87" s="108"/>
      <c r="B87" s="109"/>
      <c r="C87" s="109"/>
      <c r="D87" s="56">
        <f t="shared" si="8"/>
        <v>0</v>
      </c>
      <c r="E87" s="51">
        <f t="shared" si="9"/>
        <v>0</v>
      </c>
      <c r="G87" s="108"/>
      <c r="H87" s="109"/>
      <c r="I87" s="109"/>
      <c r="J87" s="56">
        <f t="shared" si="10"/>
        <v>0</v>
      </c>
      <c r="K87" s="51">
        <f t="shared" si="11"/>
        <v>0</v>
      </c>
    </row>
    <row r="88" spans="1:11" x14ac:dyDescent="0.2">
      <c r="A88" s="108"/>
      <c r="B88" s="109"/>
      <c r="C88" s="109"/>
      <c r="D88" s="56">
        <f t="shared" si="8"/>
        <v>0</v>
      </c>
      <c r="E88" s="51">
        <f t="shared" si="9"/>
        <v>0</v>
      </c>
      <c r="G88" s="108"/>
      <c r="H88" s="109"/>
      <c r="I88" s="109"/>
      <c r="J88" s="56">
        <f t="shared" si="10"/>
        <v>0</v>
      </c>
      <c r="K88" s="51">
        <f t="shared" si="11"/>
        <v>0</v>
      </c>
    </row>
    <row r="89" spans="1:11" x14ac:dyDescent="0.2">
      <c r="A89" s="108"/>
      <c r="B89" s="109"/>
      <c r="C89" s="109"/>
      <c r="D89" s="56">
        <f t="shared" si="8"/>
        <v>0</v>
      </c>
      <c r="E89" s="51">
        <f t="shared" si="9"/>
        <v>0</v>
      </c>
      <c r="G89" s="108"/>
      <c r="H89" s="109"/>
      <c r="I89" s="109"/>
      <c r="J89" s="56">
        <f t="shared" si="10"/>
        <v>0</v>
      </c>
      <c r="K89" s="51">
        <f t="shared" si="11"/>
        <v>0</v>
      </c>
    </row>
    <row r="90" spans="1:11" x14ac:dyDescent="0.2">
      <c r="A90" s="108"/>
      <c r="B90" s="109"/>
      <c r="C90" s="109"/>
      <c r="D90" s="56">
        <f t="shared" si="8"/>
        <v>0</v>
      </c>
      <c r="E90" s="51">
        <f t="shared" si="9"/>
        <v>0</v>
      </c>
      <c r="G90" s="108"/>
      <c r="H90" s="109"/>
      <c r="I90" s="109"/>
      <c r="J90" s="56">
        <f t="shared" si="10"/>
        <v>0</v>
      </c>
      <c r="K90" s="51">
        <f t="shared" si="11"/>
        <v>0</v>
      </c>
    </row>
    <row r="91" spans="1:11" x14ac:dyDescent="0.2">
      <c r="A91" s="108"/>
      <c r="B91" s="109"/>
      <c r="C91" s="109"/>
      <c r="D91" s="56">
        <f t="shared" si="8"/>
        <v>0</v>
      </c>
      <c r="E91" s="51">
        <f t="shared" si="9"/>
        <v>0</v>
      </c>
      <c r="G91" s="108"/>
      <c r="H91" s="109"/>
      <c r="I91" s="109"/>
      <c r="J91" s="56">
        <f t="shared" si="10"/>
        <v>0</v>
      </c>
      <c r="K91" s="51">
        <f t="shared" si="11"/>
        <v>0</v>
      </c>
    </row>
    <row r="92" spans="1:11" x14ac:dyDescent="0.2">
      <c r="A92" s="108"/>
      <c r="B92" s="109"/>
      <c r="C92" s="109"/>
      <c r="D92" s="56">
        <f t="shared" si="8"/>
        <v>0</v>
      </c>
      <c r="E92" s="51">
        <f t="shared" si="9"/>
        <v>0</v>
      </c>
      <c r="G92" s="108"/>
      <c r="H92" s="109"/>
      <c r="I92" s="109"/>
      <c r="J92" s="56">
        <f t="shared" si="10"/>
        <v>0</v>
      </c>
      <c r="K92" s="51">
        <f t="shared" si="11"/>
        <v>0</v>
      </c>
    </row>
    <row r="93" spans="1:11" x14ac:dyDescent="0.2">
      <c r="A93" s="108"/>
      <c r="B93" s="109"/>
      <c r="C93" s="109"/>
      <c r="D93" s="56">
        <f t="shared" si="8"/>
        <v>0</v>
      </c>
      <c r="E93" s="51">
        <f t="shared" si="9"/>
        <v>0</v>
      </c>
      <c r="G93" s="108"/>
      <c r="H93" s="109"/>
      <c r="I93" s="109"/>
      <c r="J93" s="56">
        <f t="shared" si="10"/>
        <v>0</v>
      </c>
      <c r="K93" s="51">
        <f t="shared" si="11"/>
        <v>0</v>
      </c>
    </row>
    <row r="94" spans="1:11" x14ac:dyDescent="0.2">
      <c r="A94" s="108"/>
      <c r="B94" s="109"/>
      <c r="C94" s="109"/>
      <c r="D94" s="56">
        <f t="shared" si="8"/>
        <v>0</v>
      </c>
      <c r="E94" s="51">
        <f t="shared" si="9"/>
        <v>0</v>
      </c>
      <c r="G94" s="108"/>
      <c r="H94" s="109"/>
      <c r="I94" s="109"/>
      <c r="J94" s="56">
        <f t="shared" si="10"/>
        <v>0</v>
      </c>
      <c r="K94" s="51">
        <f t="shared" si="11"/>
        <v>0</v>
      </c>
    </row>
    <row r="95" spans="1:11" x14ac:dyDescent="0.2">
      <c r="A95" s="108"/>
      <c r="B95" s="109"/>
      <c r="C95" s="109"/>
      <c r="D95" s="56">
        <f t="shared" si="8"/>
        <v>0</v>
      </c>
      <c r="E95" s="51">
        <f t="shared" si="9"/>
        <v>0</v>
      </c>
      <c r="G95" s="108"/>
      <c r="H95" s="109"/>
      <c r="I95" s="109"/>
      <c r="J95" s="56">
        <f t="shared" si="10"/>
        <v>0</v>
      </c>
      <c r="K95" s="51">
        <f t="shared" ref="K74:K95" si="12">J95*$B$37</f>
        <v>0</v>
      </c>
    </row>
    <row r="96" spans="1:11" ht="17" thickBot="1" x14ac:dyDescent="0.25">
      <c r="A96" s="103"/>
      <c r="B96" s="104"/>
      <c r="C96" s="104"/>
      <c r="D96" s="42"/>
      <c r="E96" s="43">
        <f>SUM(E73:E95)</f>
        <v>0</v>
      </c>
      <c r="G96" s="41"/>
      <c r="H96" s="42"/>
      <c r="I96" s="42"/>
      <c r="J96" s="42"/>
      <c r="K96" s="43">
        <f>SUM(K73:K95)</f>
        <v>0</v>
      </c>
    </row>
    <row r="97" spans="1:11" ht="17" thickBot="1" x14ac:dyDescent="0.25"/>
    <row r="98" spans="1:11" ht="28" customHeight="1" x14ac:dyDescent="0.2">
      <c r="A98" s="34" t="s">
        <v>40</v>
      </c>
      <c r="B98" s="105"/>
      <c r="C98" s="44"/>
      <c r="D98" s="45"/>
      <c r="E98" s="35"/>
      <c r="G98" s="34" t="s">
        <v>40</v>
      </c>
      <c r="H98" s="105"/>
      <c r="I98" s="44"/>
      <c r="J98" s="45"/>
      <c r="K98" s="35"/>
    </row>
    <row r="99" spans="1:11" ht="28" customHeight="1" x14ac:dyDescent="0.2">
      <c r="A99" s="36" t="s">
        <v>39</v>
      </c>
      <c r="B99" s="106"/>
      <c r="E99" s="37"/>
      <c r="G99" s="36" t="s">
        <v>39</v>
      </c>
      <c r="H99" s="106"/>
      <c r="K99" s="37"/>
    </row>
    <row r="100" spans="1:11" ht="28" customHeight="1" x14ac:dyDescent="0.2">
      <c r="A100" s="36" t="s">
        <v>41</v>
      </c>
      <c r="B100" s="107">
        <f>IF(E127&gt;0,(E127/B99),0)</f>
        <v>0</v>
      </c>
      <c r="E100" s="37"/>
      <c r="G100" s="36" t="s">
        <v>41</v>
      </c>
      <c r="H100" s="107">
        <f>IF(K127&gt;0,(K127/H99),0)</f>
        <v>0</v>
      </c>
      <c r="K100" s="37"/>
    </row>
    <row r="101" spans="1:11" ht="28" customHeight="1" x14ac:dyDescent="0.2">
      <c r="A101" s="36" t="s">
        <v>42</v>
      </c>
      <c r="B101" s="107"/>
      <c r="E101" s="37"/>
      <c r="G101" s="36" t="s">
        <v>42</v>
      </c>
      <c r="H101" s="107"/>
      <c r="K101" s="37"/>
    </row>
    <row r="102" spans="1:11" x14ac:dyDescent="0.2">
      <c r="A102" s="38"/>
      <c r="E102" s="37"/>
      <c r="G102" s="38"/>
      <c r="K102" s="37"/>
    </row>
    <row r="103" spans="1:11" ht="94" customHeight="1" x14ac:dyDescent="0.2">
      <c r="A103" s="39" t="s">
        <v>47</v>
      </c>
      <c r="B103" s="9" t="s">
        <v>43</v>
      </c>
      <c r="C103" s="9" t="s">
        <v>44</v>
      </c>
      <c r="D103" s="9" t="s">
        <v>45</v>
      </c>
      <c r="E103" s="40" t="s">
        <v>46</v>
      </c>
      <c r="G103" s="39" t="s">
        <v>47</v>
      </c>
      <c r="H103" s="9" t="s">
        <v>43</v>
      </c>
      <c r="I103" s="9" t="s">
        <v>44</v>
      </c>
      <c r="J103" s="9" t="s">
        <v>45</v>
      </c>
      <c r="K103" s="40" t="s">
        <v>46</v>
      </c>
    </row>
    <row r="104" spans="1:11" x14ac:dyDescent="0.2">
      <c r="A104" s="108"/>
      <c r="B104" s="109"/>
      <c r="C104" s="109"/>
      <c r="D104" s="56">
        <f>IF(C104&gt;0,(B104/C104),0)</f>
        <v>0</v>
      </c>
      <c r="E104" s="51">
        <f>D104*$B$99</f>
        <v>0</v>
      </c>
      <c r="G104" s="108"/>
      <c r="H104" s="109"/>
      <c r="I104" s="109"/>
      <c r="J104" s="56">
        <f>IF(I104&gt;0,(H104/I104),0)</f>
        <v>0</v>
      </c>
      <c r="K104" s="51">
        <f>J104*$H$99</f>
        <v>0</v>
      </c>
    </row>
    <row r="105" spans="1:11" x14ac:dyDescent="0.2">
      <c r="A105" s="108"/>
      <c r="B105" s="109"/>
      <c r="C105" s="109"/>
      <c r="D105" s="56">
        <f t="shared" ref="D105:D126" si="13">IF(C105&gt;0,(B105/C105),0)</f>
        <v>0</v>
      </c>
      <c r="E105" s="51">
        <f t="shared" ref="E105:E126" si="14">D105*$B$99</f>
        <v>0</v>
      </c>
      <c r="G105" s="108"/>
      <c r="H105" s="109"/>
      <c r="I105" s="109"/>
      <c r="J105" s="56">
        <f t="shared" ref="J105:J126" si="15">IF(I105&gt;0,(H105/I105),0)</f>
        <v>0</v>
      </c>
      <c r="K105" s="51">
        <f t="shared" ref="K105:K126" si="16">J105*$H$99</f>
        <v>0</v>
      </c>
    </row>
    <row r="106" spans="1:11" x14ac:dyDescent="0.2">
      <c r="A106" s="108"/>
      <c r="B106" s="109"/>
      <c r="C106" s="109"/>
      <c r="D106" s="56">
        <f t="shared" si="13"/>
        <v>0</v>
      </c>
      <c r="E106" s="51">
        <f t="shared" si="14"/>
        <v>0</v>
      </c>
      <c r="G106" s="108"/>
      <c r="H106" s="109"/>
      <c r="I106" s="109"/>
      <c r="J106" s="56">
        <f t="shared" si="15"/>
        <v>0</v>
      </c>
      <c r="K106" s="51">
        <f t="shared" si="16"/>
        <v>0</v>
      </c>
    </row>
    <row r="107" spans="1:11" x14ac:dyDescent="0.2">
      <c r="A107" s="108"/>
      <c r="B107" s="109"/>
      <c r="C107" s="109"/>
      <c r="D107" s="56">
        <f t="shared" si="13"/>
        <v>0</v>
      </c>
      <c r="E107" s="51">
        <f t="shared" si="14"/>
        <v>0</v>
      </c>
      <c r="G107" s="108"/>
      <c r="H107" s="109"/>
      <c r="I107" s="109"/>
      <c r="J107" s="56">
        <f t="shared" si="15"/>
        <v>0</v>
      </c>
      <c r="K107" s="51">
        <f t="shared" si="16"/>
        <v>0</v>
      </c>
    </row>
    <row r="108" spans="1:11" x14ac:dyDescent="0.2">
      <c r="A108" s="108"/>
      <c r="B108" s="109"/>
      <c r="C108" s="109"/>
      <c r="D108" s="56">
        <f t="shared" si="13"/>
        <v>0</v>
      </c>
      <c r="E108" s="51">
        <f t="shared" si="14"/>
        <v>0</v>
      </c>
      <c r="G108" s="108"/>
      <c r="H108" s="109"/>
      <c r="I108" s="109"/>
      <c r="J108" s="56">
        <f t="shared" si="15"/>
        <v>0</v>
      </c>
      <c r="K108" s="51">
        <f t="shared" si="16"/>
        <v>0</v>
      </c>
    </row>
    <row r="109" spans="1:11" x14ac:dyDescent="0.2">
      <c r="A109" s="108"/>
      <c r="B109" s="109"/>
      <c r="C109" s="109"/>
      <c r="D109" s="56">
        <f t="shared" si="13"/>
        <v>0</v>
      </c>
      <c r="E109" s="51">
        <f t="shared" si="14"/>
        <v>0</v>
      </c>
      <c r="G109" s="108"/>
      <c r="H109" s="109"/>
      <c r="I109" s="109"/>
      <c r="J109" s="56">
        <f t="shared" si="15"/>
        <v>0</v>
      </c>
      <c r="K109" s="51">
        <f t="shared" si="16"/>
        <v>0</v>
      </c>
    </row>
    <row r="110" spans="1:11" x14ac:dyDescent="0.2">
      <c r="A110" s="108"/>
      <c r="B110" s="109"/>
      <c r="C110" s="109"/>
      <c r="D110" s="56">
        <f t="shared" si="13"/>
        <v>0</v>
      </c>
      <c r="E110" s="51">
        <f t="shared" si="14"/>
        <v>0</v>
      </c>
      <c r="G110" s="108"/>
      <c r="H110" s="109"/>
      <c r="I110" s="109"/>
      <c r="J110" s="56">
        <f t="shared" si="15"/>
        <v>0</v>
      </c>
      <c r="K110" s="51">
        <f t="shared" si="16"/>
        <v>0</v>
      </c>
    </row>
    <row r="111" spans="1:11" x14ac:dyDescent="0.2">
      <c r="A111" s="108"/>
      <c r="B111" s="109"/>
      <c r="C111" s="109"/>
      <c r="D111" s="56">
        <f t="shared" si="13"/>
        <v>0</v>
      </c>
      <c r="E111" s="51">
        <f t="shared" si="14"/>
        <v>0</v>
      </c>
      <c r="G111" s="108"/>
      <c r="H111" s="109"/>
      <c r="I111" s="109"/>
      <c r="J111" s="56">
        <f t="shared" si="15"/>
        <v>0</v>
      </c>
      <c r="K111" s="51">
        <f t="shared" si="16"/>
        <v>0</v>
      </c>
    </row>
    <row r="112" spans="1:11" x14ac:dyDescent="0.2">
      <c r="A112" s="108"/>
      <c r="B112" s="109"/>
      <c r="C112" s="109"/>
      <c r="D112" s="56">
        <f t="shared" si="13"/>
        <v>0</v>
      </c>
      <c r="E112" s="51">
        <f t="shared" si="14"/>
        <v>0</v>
      </c>
      <c r="G112" s="108"/>
      <c r="H112" s="109"/>
      <c r="I112" s="109"/>
      <c r="J112" s="56">
        <f t="shared" si="15"/>
        <v>0</v>
      </c>
      <c r="K112" s="51">
        <f t="shared" si="16"/>
        <v>0</v>
      </c>
    </row>
    <row r="113" spans="1:11" x14ac:dyDescent="0.2">
      <c r="A113" s="108"/>
      <c r="B113" s="109"/>
      <c r="C113" s="109"/>
      <c r="D113" s="56">
        <f t="shared" si="13"/>
        <v>0</v>
      </c>
      <c r="E113" s="51">
        <f t="shared" si="14"/>
        <v>0</v>
      </c>
      <c r="G113" s="108"/>
      <c r="H113" s="109"/>
      <c r="I113" s="109"/>
      <c r="J113" s="56">
        <f t="shared" si="15"/>
        <v>0</v>
      </c>
      <c r="K113" s="51">
        <f t="shared" si="16"/>
        <v>0</v>
      </c>
    </row>
    <row r="114" spans="1:11" x14ac:dyDescent="0.2">
      <c r="A114" s="108"/>
      <c r="B114" s="109"/>
      <c r="C114" s="109"/>
      <c r="D114" s="56">
        <f t="shared" si="13"/>
        <v>0</v>
      </c>
      <c r="E114" s="51">
        <f t="shared" si="14"/>
        <v>0</v>
      </c>
      <c r="G114" s="108"/>
      <c r="H114" s="109"/>
      <c r="I114" s="109"/>
      <c r="J114" s="56">
        <f t="shared" si="15"/>
        <v>0</v>
      </c>
      <c r="K114" s="51">
        <f t="shared" si="16"/>
        <v>0</v>
      </c>
    </row>
    <row r="115" spans="1:11" x14ac:dyDescent="0.2">
      <c r="A115" s="108"/>
      <c r="B115" s="109"/>
      <c r="C115" s="109"/>
      <c r="D115" s="56">
        <f t="shared" si="13"/>
        <v>0</v>
      </c>
      <c r="E115" s="51">
        <f t="shared" si="14"/>
        <v>0</v>
      </c>
      <c r="G115" s="108"/>
      <c r="H115" s="109"/>
      <c r="I115" s="109"/>
      <c r="J115" s="56">
        <f t="shared" si="15"/>
        <v>0</v>
      </c>
      <c r="K115" s="51">
        <f t="shared" si="16"/>
        <v>0</v>
      </c>
    </row>
    <row r="116" spans="1:11" x14ac:dyDescent="0.2">
      <c r="A116" s="108"/>
      <c r="B116" s="109"/>
      <c r="C116" s="109"/>
      <c r="D116" s="56">
        <f t="shared" si="13"/>
        <v>0</v>
      </c>
      <c r="E116" s="51">
        <f t="shared" si="14"/>
        <v>0</v>
      </c>
      <c r="G116" s="108"/>
      <c r="H116" s="109"/>
      <c r="I116" s="109"/>
      <c r="J116" s="56">
        <f t="shared" si="15"/>
        <v>0</v>
      </c>
      <c r="K116" s="51">
        <f t="shared" si="16"/>
        <v>0</v>
      </c>
    </row>
    <row r="117" spans="1:11" x14ac:dyDescent="0.2">
      <c r="A117" s="108"/>
      <c r="B117" s="109"/>
      <c r="C117" s="109"/>
      <c r="D117" s="56">
        <f t="shared" si="13"/>
        <v>0</v>
      </c>
      <c r="E117" s="51">
        <f t="shared" si="14"/>
        <v>0</v>
      </c>
      <c r="G117" s="108"/>
      <c r="H117" s="109"/>
      <c r="I117" s="109"/>
      <c r="J117" s="56">
        <f t="shared" si="15"/>
        <v>0</v>
      </c>
      <c r="K117" s="51">
        <f t="shared" si="16"/>
        <v>0</v>
      </c>
    </row>
    <row r="118" spans="1:11" x14ac:dyDescent="0.2">
      <c r="A118" s="108"/>
      <c r="B118" s="109"/>
      <c r="C118" s="109"/>
      <c r="D118" s="56">
        <f t="shared" si="13"/>
        <v>0</v>
      </c>
      <c r="E118" s="51">
        <f t="shared" si="14"/>
        <v>0</v>
      </c>
      <c r="G118" s="108"/>
      <c r="H118" s="109"/>
      <c r="I118" s="109"/>
      <c r="J118" s="56">
        <f t="shared" si="15"/>
        <v>0</v>
      </c>
      <c r="K118" s="51">
        <f t="shared" si="16"/>
        <v>0</v>
      </c>
    </row>
    <row r="119" spans="1:11" x14ac:dyDescent="0.2">
      <c r="A119" s="108"/>
      <c r="B119" s="109"/>
      <c r="C119" s="109"/>
      <c r="D119" s="56">
        <f t="shared" si="13"/>
        <v>0</v>
      </c>
      <c r="E119" s="51">
        <f t="shared" si="14"/>
        <v>0</v>
      </c>
      <c r="G119" s="108"/>
      <c r="H119" s="109"/>
      <c r="I119" s="109"/>
      <c r="J119" s="56">
        <f t="shared" si="15"/>
        <v>0</v>
      </c>
      <c r="K119" s="51">
        <f t="shared" si="16"/>
        <v>0</v>
      </c>
    </row>
    <row r="120" spans="1:11" x14ac:dyDescent="0.2">
      <c r="A120" s="108"/>
      <c r="B120" s="109"/>
      <c r="C120" s="109"/>
      <c r="D120" s="56">
        <f t="shared" si="13"/>
        <v>0</v>
      </c>
      <c r="E120" s="51">
        <f t="shared" si="14"/>
        <v>0</v>
      </c>
      <c r="G120" s="108"/>
      <c r="H120" s="109"/>
      <c r="I120" s="109"/>
      <c r="J120" s="56">
        <f t="shared" si="15"/>
        <v>0</v>
      </c>
      <c r="K120" s="51">
        <f t="shared" si="16"/>
        <v>0</v>
      </c>
    </row>
    <row r="121" spans="1:11" x14ac:dyDescent="0.2">
      <c r="A121" s="108"/>
      <c r="B121" s="109"/>
      <c r="C121" s="109"/>
      <c r="D121" s="56">
        <f t="shared" si="13"/>
        <v>0</v>
      </c>
      <c r="E121" s="51">
        <f t="shared" si="14"/>
        <v>0</v>
      </c>
      <c r="G121" s="108"/>
      <c r="H121" s="109"/>
      <c r="I121" s="109"/>
      <c r="J121" s="56">
        <f t="shared" si="15"/>
        <v>0</v>
      </c>
      <c r="K121" s="51">
        <f t="shared" si="16"/>
        <v>0</v>
      </c>
    </row>
    <row r="122" spans="1:11" x14ac:dyDescent="0.2">
      <c r="A122" s="108"/>
      <c r="B122" s="109"/>
      <c r="C122" s="109"/>
      <c r="D122" s="56">
        <f t="shared" si="13"/>
        <v>0</v>
      </c>
      <c r="E122" s="51">
        <f t="shared" si="14"/>
        <v>0</v>
      </c>
      <c r="G122" s="108"/>
      <c r="H122" s="109"/>
      <c r="I122" s="109"/>
      <c r="J122" s="56">
        <f t="shared" si="15"/>
        <v>0</v>
      </c>
      <c r="K122" s="51">
        <f t="shared" si="16"/>
        <v>0</v>
      </c>
    </row>
    <row r="123" spans="1:11" x14ac:dyDescent="0.2">
      <c r="A123" s="108"/>
      <c r="B123" s="109"/>
      <c r="C123" s="109"/>
      <c r="D123" s="56">
        <f t="shared" si="13"/>
        <v>0</v>
      </c>
      <c r="E123" s="51">
        <f t="shared" si="14"/>
        <v>0</v>
      </c>
      <c r="G123" s="108"/>
      <c r="H123" s="109"/>
      <c r="I123" s="109"/>
      <c r="J123" s="56">
        <f t="shared" si="15"/>
        <v>0</v>
      </c>
      <c r="K123" s="51">
        <f t="shared" si="16"/>
        <v>0</v>
      </c>
    </row>
    <row r="124" spans="1:11" x14ac:dyDescent="0.2">
      <c r="A124" s="108"/>
      <c r="B124" s="109"/>
      <c r="C124" s="109"/>
      <c r="D124" s="56">
        <f t="shared" si="13"/>
        <v>0</v>
      </c>
      <c r="E124" s="51">
        <f t="shared" si="14"/>
        <v>0</v>
      </c>
      <c r="G124" s="108"/>
      <c r="H124" s="109"/>
      <c r="I124" s="109"/>
      <c r="J124" s="56">
        <f t="shared" si="15"/>
        <v>0</v>
      </c>
      <c r="K124" s="51">
        <f t="shared" si="16"/>
        <v>0</v>
      </c>
    </row>
    <row r="125" spans="1:11" x14ac:dyDescent="0.2">
      <c r="A125" s="108"/>
      <c r="B125" s="109"/>
      <c r="C125" s="109"/>
      <c r="D125" s="56">
        <f t="shared" si="13"/>
        <v>0</v>
      </c>
      <c r="E125" s="51">
        <f t="shared" si="14"/>
        <v>0</v>
      </c>
      <c r="G125" s="108"/>
      <c r="H125" s="109"/>
      <c r="I125" s="109"/>
      <c r="J125" s="56">
        <f t="shared" si="15"/>
        <v>0</v>
      </c>
      <c r="K125" s="51">
        <f t="shared" si="16"/>
        <v>0</v>
      </c>
    </row>
    <row r="126" spans="1:11" x14ac:dyDescent="0.2">
      <c r="A126" s="108"/>
      <c r="B126" s="109"/>
      <c r="C126" s="109"/>
      <c r="D126" s="56">
        <f t="shared" si="13"/>
        <v>0</v>
      </c>
      <c r="E126" s="51">
        <f t="shared" si="14"/>
        <v>0</v>
      </c>
      <c r="G126" s="108"/>
      <c r="H126" s="109"/>
      <c r="I126" s="109"/>
      <c r="J126" s="56">
        <f t="shared" si="15"/>
        <v>0</v>
      </c>
      <c r="K126" s="51">
        <f t="shared" si="16"/>
        <v>0</v>
      </c>
    </row>
    <row r="127" spans="1:11" ht="17" thickBot="1" x14ac:dyDescent="0.25">
      <c r="A127" s="41"/>
      <c r="B127" s="42"/>
      <c r="C127" s="42"/>
      <c r="D127" s="42"/>
      <c r="E127" s="43">
        <f>SUM(E104:E126)</f>
        <v>0</v>
      </c>
      <c r="G127" s="41"/>
      <c r="H127" s="42"/>
      <c r="I127" s="42"/>
      <c r="J127" s="42"/>
      <c r="K127" s="43">
        <f>SUM(K104:K126)</f>
        <v>0</v>
      </c>
    </row>
    <row r="128" spans="1:11" ht="17" thickBot="1" x14ac:dyDescent="0.25"/>
    <row r="129" spans="1:11" ht="26" customHeight="1" x14ac:dyDescent="0.2">
      <c r="A129" s="34" t="s">
        <v>40</v>
      </c>
      <c r="B129" s="105"/>
      <c r="C129" s="44"/>
      <c r="D129" s="45"/>
      <c r="E129" s="35"/>
      <c r="G129" s="34" t="s">
        <v>40</v>
      </c>
      <c r="H129" s="105"/>
      <c r="I129" s="44"/>
      <c r="J129" s="45"/>
      <c r="K129" s="35"/>
    </row>
    <row r="130" spans="1:11" ht="26" customHeight="1" x14ac:dyDescent="0.2">
      <c r="A130" s="36" t="s">
        <v>39</v>
      </c>
      <c r="B130" s="106"/>
      <c r="E130" s="37"/>
      <c r="G130" s="36" t="s">
        <v>39</v>
      </c>
      <c r="H130" s="106"/>
      <c r="K130" s="37"/>
    </row>
    <row r="131" spans="1:11" ht="26" customHeight="1" x14ac:dyDescent="0.2">
      <c r="A131" s="36" t="s">
        <v>41</v>
      </c>
      <c r="B131" s="107">
        <f>IF(E158&gt;0,(E158/B130),0)</f>
        <v>0</v>
      </c>
      <c r="E131" s="37"/>
      <c r="G131" s="36" t="s">
        <v>41</v>
      </c>
      <c r="H131" s="107">
        <f>IF(K158&gt;0,(K158/H130),0)</f>
        <v>0</v>
      </c>
      <c r="K131" s="37"/>
    </row>
    <row r="132" spans="1:11" ht="26" customHeight="1" x14ac:dyDescent="0.2">
      <c r="A132" s="36" t="s">
        <v>42</v>
      </c>
      <c r="B132" s="107"/>
      <c r="E132" s="37"/>
      <c r="G132" s="36" t="s">
        <v>42</v>
      </c>
      <c r="H132" s="107"/>
      <c r="K132" s="37"/>
    </row>
    <row r="133" spans="1:11" x14ac:dyDescent="0.2">
      <c r="A133" s="38"/>
      <c r="E133" s="37"/>
      <c r="G133" s="38"/>
      <c r="K133" s="37"/>
    </row>
    <row r="134" spans="1:11" ht="53" x14ac:dyDescent="0.2">
      <c r="A134" s="39" t="s">
        <v>47</v>
      </c>
      <c r="B134" s="9" t="s">
        <v>43</v>
      </c>
      <c r="C134" s="9" t="s">
        <v>44</v>
      </c>
      <c r="D134" s="9" t="s">
        <v>45</v>
      </c>
      <c r="E134" s="40" t="s">
        <v>46</v>
      </c>
      <c r="G134" s="39" t="s">
        <v>47</v>
      </c>
      <c r="H134" s="9" t="s">
        <v>43</v>
      </c>
      <c r="I134" s="9" t="s">
        <v>44</v>
      </c>
      <c r="J134" s="9" t="s">
        <v>45</v>
      </c>
      <c r="K134" s="40" t="s">
        <v>46</v>
      </c>
    </row>
    <row r="135" spans="1:11" x14ac:dyDescent="0.2">
      <c r="A135" s="108"/>
      <c r="B135" s="109"/>
      <c r="C135" s="109"/>
      <c r="D135" s="56">
        <f>IF(C135&gt;0,(B135/C135),0)</f>
        <v>0</v>
      </c>
      <c r="E135" s="51">
        <f>D135*$B$130</f>
        <v>0</v>
      </c>
      <c r="G135" s="108"/>
      <c r="H135" s="109"/>
      <c r="I135" s="109"/>
      <c r="J135" s="56">
        <f>IF(I135&gt;0,(H135/I135),0)</f>
        <v>0</v>
      </c>
      <c r="K135" s="51">
        <f>J135*$H$130</f>
        <v>0</v>
      </c>
    </row>
    <row r="136" spans="1:11" x14ac:dyDescent="0.2">
      <c r="A136" s="108"/>
      <c r="B136" s="109"/>
      <c r="C136" s="109"/>
      <c r="D136" s="56">
        <f t="shared" ref="D136:D157" si="17">IF(C136&gt;0,(B136/C136),0)</f>
        <v>0</v>
      </c>
      <c r="E136" s="51">
        <f t="shared" ref="E136:E157" si="18">D136*$B$130</f>
        <v>0</v>
      </c>
      <c r="G136" s="108"/>
      <c r="H136" s="109"/>
      <c r="I136" s="109"/>
      <c r="J136" s="56">
        <f t="shared" ref="J136:J157" si="19">IF(I136&gt;0,(H136/I136),0)</f>
        <v>0</v>
      </c>
      <c r="K136" s="51">
        <f t="shared" ref="K136:K157" si="20">J136*$H$130</f>
        <v>0</v>
      </c>
    </row>
    <row r="137" spans="1:11" x14ac:dyDescent="0.2">
      <c r="A137" s="108"/>
      <c r="B137" s="109"/>
      <c r="C137" s="109"/>
      <c r="D137" s="56">
        <f t="shared" si="17"/>
        <v>0</v>
      </c>
      <c r="E137" s="51">
        <f t="shared" si="18"/>
        <v>0</v>
      </c>
      <c r="G137" s="108"/>
      <c r="H137" s="109"/>
      <c r="I137" s="109"/>
      <c r="J137" s="56">
        <f t="shared" si="19"/>
        <v>0</v>
      </c>
      <c r="K137" s="51">
        <f t="shared" si="20"/>
        <v>0</v>
      </c>
    </row>
    <row r="138" spans="1:11" x14ac:dyDescent="0.2">
      <c r="A138" s="108"/>
      <c r="B138" s="109"/>
      <c r="C138" s="109"/>
      <c r="D138" s="56">
        <f t="shared" si="17"/>
        <v>0</v>
      </c>
      <c r="E138" s="51">
        <f t="shared" si="18"/>
        <v>0</v>
      </c>
      <c r="G138" s="108"/>
      <c r="H138" s="109"/>
      <c r="I138" s="109"/>
      <c r="J138" s="56">
        <f t="shared" si="19"/>
        <v>0</v>
      </c>
      <c r="K138" s="51">
        <f t="shared" si="20"/>
        <v>0</v>
      </c>
    </row>
    <row r="139" spans="1:11" x14ac:dyDescent="0.2">
      <c r="A139" s="108"/>
      <c r="B139" s="109"/>
      <c r="C139" s="109"/>
      <c r="D139" s="56">
        <f t="shared" si="17"/>
        <v>0</v>
      </c>
      <c r="E139" s="51">
        <f t="shared" si="18"/>
        <v>0</v>
      </c>
      <c r="G139" s="108"/>
      <c r="H139" s="109"/>
      <c r="I139" s="109"/>
      <c r="J139" s="56">
        <f t="shared" si="19"/>
        <v>0</v>
      </c>
      <c r="K139" s="51">
        <f t="shared" si="20"/>
        <v>0</v>
      </c>
    </row>
    <row r="140" spans="1:11" x14ac:dyDescent="0.2">
      <c r="A140" s="108"/>
      <c r="B140" s="109"/>
      <c r="C140" s="109"/>
      <c r="D140" s="56">
        <f t="shared" si="17"/>
        <v>0</v>
      </c>
      <c r="E140" s="51">
        <f t="shared" si="18"/>
        <v>0</v>
      </c>
      <c r="G140" s="108"/>
      <c r="H140" s="109"/>
      <c r="I140" s="109"/>
      <c r="J140" s="56">
        <f t="shared" si="19"/>
        <v>0</v>
      </c>
      <c r="K140" s="51">
        <f t="shared" si="20"/>
        <v>0</v>
      </c>
    </row>
    <row r="141" spans="1:11" x14ac:dyDescent="0.2">
      <c r="A141" s="108"/>
      <c r="B141" s="109"/>
      <c r="C141" s="109"/>
      <c r="D141" s="56">
        <f t="shared" si="17"/>
        <v>0</v>
      </c>
      <c r="E141" s="51">
        <f t="shared" si="18"/>
        <v>0</v>
      </c>
      <c r="G141" s="108"/>
      <c r="H141" s="109"/>
      <c r="I141" s="109"/>
      <c r="J141" s="56">
        <f t="shared" si="19"/>
        <v>0</v>
      </c>
      <c r="K141" s="51">
        <f t="shared" si="20"/>
        <v>0</v>
      </c>
    </row>
    <row r="142" spans="1:11" x14ac:dyDescent="0.2">
      <c r="A142" s="108"/>
      <c r="B142" s="109"/>
      <c r="C142" s="109"/>
      <c r="D142" s="56">
        <f t="shared" si="17"/>
        <v>0</v>
      </c>
      <c r="E142" s="51">
        <f t="shared" si="18"/>
        <v>0</v>
      </c>
      <c r="G142" s="108"/>
      <c r="H142" s="109"/>
      <c r="I142" s="109"/>
      <c r="J142" s="56">
        <f t="shared" si="19"/>
        <v>0</v>
      </c>
      <c r="K142" s="51">
        <f t="shared" si="20"/>
        <v>0</v>
      </c>
    </row>
    <row r="143" spans="1:11" x14ac:dyDescent="0.2">
      <c r="A143" s="108"/>
      <c r="B143" s="109"/>
      <c r="C143" s="109"/>
      <c r="D143" s="56">
        <f t="shared" si="17"/>
        <v>0</v>
      </c>
      <c r="E143" s="51">
        <f t="shared" si="18"/>
        <v>0</v>
      </c>
      <c r="G143" s="108"/>
      <c r="H143" s="109"/>
      <c r="I143" s="109"/>
      <c r="J143" s="56">
        <f t="shared" si="19"/>
        <v>0</v>
      </c>
      <c r="K143" s="51">
        <f t="shared" si="20"/>
        <v>0</v>
      </c>
    </row>
    <row r="144" spans="1:11" x14ac:dyDescent="0.2">
      <c r="A144" s="108"/>
      <c r="B144" s="109"/>
      <c r="C144" s="109"/>
      <c r="D144" s="56">
        <f t="shared" si="17"/>
        <v>0</v>
      </c>
      <c r="E144" s="51">
        <f t="shared" si="18"/>
        <v>0</v>
      </c>
      <c r="G144" s="108"/>
      <c r="H144" s="109"/>
      <c r="I144" s="109"/>
      <c r="J144" s="56">
        <f t="shared" si="19"/>
        <v>0</v>
      </c>
      <c r="K144" s="51">
        <f t="shared" si="20"/>
        <v>0</v>
      </c>
    </row>
    <row r="145" spans="1:11" x14ac:dyDescent="0.2">
      <c r="A145" s="108"/>
      <c r="B145" s="109"/>
      <c r="C145" s="109"/>
      <c r="D145" s="56">
        <f t="shared" si="17"/>
        <v>0</v>
      </c>
      <c r="E145" s="51">
        <f t="shared" si="18"/>
        <v>0</v>
      </c>
      <c r="G145" s="108"/>
      <c r="H145" s="109"/>
      <c r="I145" s="109"/>
      <c r="J145" s="56">
        <f t="shared" si="19"/>
        <v>0</v>
      </c>
      <c r="K145" s="51">
        <f t="shared" si="20"/>
        <v>0</v>
      </c>
    </row>
    <row r="146" spans="1:11" x14ac:dyDescent="0.2">
      <c r="A146" s="108"/>
      <c r="B146" s="109"/>
      <c r="C146" s="109"/>
      <c r="D146" s="56">
        <f t="shared" si="17"/>
        <v>0</v>
      </c>
      <c r="E146" s="51">
        <f t="shared" si="18"/>
        <v>0</v>
      </c>
      <c r="G146" s="108"/>
      <c r="H146" s="109"/>
      <c r="I146" s="109"/>
      <c r="J146" s="56">
        <f t="shared" si="19"/>
        <v>0</v>
      </c>
      <c r="K146" s="51">
        <f t="shared" si="20"/>
        <v>0</v>
      </c>
    </row>
    <row r="147" spans="1:11" x14ac:dyDescent="0.2">
      <c r="A147" s="108"/>
      <c r="B147" s="109"/>
      <c r="C147" s="109"/>
      <c r="D147" s="56">
        <f t="shared" si="17"/>
        <v>0</v>
      </c>
      <c r="E147" s="51">
        <f t="shared" si="18"/>
        <v>0</v>
      </c>
      <c r="G147" s="108"/>
      <c r="H147" s="109"/>
      <c r="I147" s="109"/>
      <c r="J147" s="56">
        <f t="shared" si="19"/>
        <v>0</v>
      </c>
      <c r="K147" s="51">
        <f t="shared" si="20"/>
        <v>0</v>
      </c>
    </row>
    <row r="148" spans="1:11" x14ac:dyDescent="0.2">
      <c r="A148" s="108"/>
      <c r="B148" s="109"/>
      <c r="C148" s="109"/>
      <c r="D148" s="56">
        <f t="shared" si="17"/>
        <v>0</v>
      </c>
      <c r="E148" s="51">
        <f t="shared" si="18"/>
        <v>0</v>
      </c>
      <c r="G148" s="108"/>
      <c r="H148" s="109"/>
      <c r="I148" s="109"/>
      <c r="J148" s="56">
        <f t="shared" si="19"/>
        <v>0</v>
      </c>
      <c r="K148" s="51">
        <f t="shared" si="20"/>
        <v>0</v>
      </c>
    </row>
    <row r="149" spans="1:11" x14ac:dyDescent="0.2">
      <c r="A149" s="108"/>
      <c r="B149" s="109"/>
      <c r="C149" s="109"/>
      <c r="D149" s="56">
        <f t="shared" si="17"/>
        <v>0</v>
      </c>
      <c r="E149" s="51">
        <f t="shared" si="18"/>
        <v>0</v>
      </c>
      <c r="G149" s="108"/>
      <c r="H149" s="109"/>
      <c r="I149" s="109"/>
      <c r="J149" s="56">
        <f t="shared" si="19"/>
        <v>0</v>
      </c>
      <c r="K149" s="51">
        <f t="shared" si="20"/>
        <v>0</v>
      </c>
    </row>
    <row r="150" spans="1:11" x14ac:dyDescent="0.2">
      <c r="A150" s="108"/>
      <c r="B150" s="109"/>
      <c r="C150" s="109"/>
      <c r="D150" s="56">
        <f t="shared" si="17"/>
        <v>0</v>
      </c>
      <c r="E150" s="51">
        <f t="shared" si="18"/>
        <v>0</v>
      </c>
      <c r="G150" s="108"/>
      <c r="H150" s="109"/>
      <c r="I150" s="109"/>
      <c r="J150" s="56">
        <f t="shared" si="19"/>
        <v>0</v>
      </c>
      <c r="K150" s="51">
        <f t="shared" si="20"/>
        <v>0</v>
      </c>
    </row>
    <row r="151" spans="1:11" x14ac:dyDescent="0.2">
      <c r="A151" s="108"/>
      <c r="B151" s="109"/>
      <c r="C151" s="109"/>
      <c r="D151" s="56">
        <f t="shared" si="17"/>
        <v>0</v>
      </c>
      <c r="E151" s="51">
        <f t="shared" si="18"/>
        <v>0</v>
      </c>
      <c r="G151" s="108"/>
      <c r="H151" s="109"/>
      <c r="I151" s="109"/>
      <c r="J151" s="56">
        <f t="shared" si="19"/>
        <v>0</v>
      </c>
      <c r="K151" s="51">
        <f t="shared" si="20"/>
        <v>0</v>
      </c>
    </row>
    <row r="152" spans="1:11" x14ac:dyDescent="0.2">
      <c r="A152" s="108"/>
      <c r="B152" s="109"/>
      <c r="C152" s="109"/>
      <c r="D152" s="56">
        <f t="shared" si="17"/>
        <v>0</v>
      </c>
      <c r="E152" s="51">
        <f t="shared" si="18"/>
        <v>0</v>
      </c>
      <c r="G152" s="108"/>
      <c r="H152" s="109"/>
      <c r="I152" s="109"/>
      <c r="J152" s="56">
        <f t="shared" si="19"/>
        <v>0</v>
      </c>
      <c r="K152" s="51">
        <f t="shared" si="20"/>
        <v>0</v>
      </c>
    </row>
    <row r="153" spans="1:11" x14ac:dyDescent="0.2">
      <c r="A153" s="108"/>
      <c r="B153" s="109"/>
      <c r="C153" s="109"/>
      <c r="D153" s="56">
        <f t="shared" si="17"/>
        <v>0</v>
      </c>
      <c r="E153" s="51">
        <f t="shared" si="18"/>
        <v>0</v>
      </c>
      <c r="G153" s="108"/>
      <c r="H153" s="109"/>
      <c r="I153" s="109"/>
      <c r="J153" s="56">
        <f t="shared" si="19"/>
        <v>0</v>
      </c>
      <c r="K153" s="51">
        <f t="shared" si="20"/>
        <v>0</v>
      </c>
    </row>
    <row r="154" spans="1:11" x14ac:dyDescent="0.2">
      <c r="A154" s="108"/>
      <c r="B154" s="109"/>
      <c r="C154" s="109"/>
      <c r="D154" s="56">
        <f t="shared" si="17"/>
        <v>0</v>
      </c>
      <c r="E154" s="51">
        <f t="shared" si="18"/>
        <v>0</v>
      </c>
      <c r="G154" s="108"/>
      <c r="H154" s="109"/>
      <c r="I154" s="109"/>
      <c r="J154" s="56">
        <f t="shared" si="19"/>
        <v>0</v>
      </c>
      <c r="K154" s="51">
        <f t="shared" si="20"/>
        <v>0</v>
      </c>
    </row>
    <row r="155" spans="1:11" x14ac:dyDescent="0.2">
      <c r="A155" s="108"/>
      <c r="B155" s="109"/>
      <c r="C155" s="109"/>
      <c r="D155" s="56">
        <f t="shared" si="17"/>
        <v>0</v>
      </c>
      <c r="E155" s="51">
        <f t="shared" si="18"/>
        <v>0</v>
      </c>
      <c r="G155" s="108"/>
      <c r="H155" s="109"/>
      <c r="I155" s="109"/>
      <c r="J155" s="56">
        <f t="shared" si="19"/>
        <v>0</v>
      </c>
      <c r="K155" s="51">
        <f t="shared" si="20"/>
        <v>0</v>
      </c>
    </row>
    <row r="156" spans="1:11" x14ac:dyDescent="0.2">
      <c r="A156" s="108"/>
      <c r="B156" s="109"/>
      <c r="C156" s="109"/>
      <c r="D156" s="56">
        <f t="shared" si="17"/>
        <v>0</v>
      </c>
      <c r="E156" s="51">
        <f t="shared" si="18"/>
        <v>0</v>
      </c>
      <c r="G156" s="108"/>
      <c r="H156" s="109"/>
      <c r="I156" s="109"/>
      <c r="J156" s="56">
        <f t="shared" si="19"/>
        <v>0</v>
      </c>
      <c r="K156" s="51">
        <f t="shared" si="20"/>
        <v>0</v>
      </c>
    </row>
    <row r="157" spans="1:11" x14ac:dyDescent="0.2">
      <c r="A157" s="108"/>
      <c r="B157" s="109"/>
      <c r="C157" s="109"/>
      <c r="D157" s="56">
        <f t="shared" si="17"/>
        <v>0</v>
      </c>
      <c r="E157" s="51">
        <f t="shared" si="18"/>
        <v>0</v>
      </c>
      <c r="G157" s="108"/>
      <c r="H157" s="109"/>
      <c r="I157" s="109"/>
      <c r="J157" s="56">
        <f t="shared" si="19"/>
        <v>0</v>
      </c>
      <c r="K157" s="51">
        <f t="shared" si="20"/>
        <v>0</v>
      </c>
    </row>
    <row r="158" spans="1:11" ht="17" thickBot="1" x14ac:dyDescent="0.25">
      <c r="A158" s="41"/>
      <c r="B158" s="42"/>
      <c r="C158" s="42"/>
      <c r="D158" s="42"/>
      <c r="E158" s="43">
        <f>SUM(E135:E157)</f>
        <v>0</v>
      </c>
      <c r="G158" s="41"/>
      <c r="H158" s="42"/>
      <c r="I158" s="42"/>
      <c r="J158" s="42"/>
      <c r="K158" s="43">
        <f>SUM(K135:K157)</f>
        <v>0</v>
      </c>
    </row>
  </sheetData>
  <sheetProtection algorithmName="SHA-512" hashValue="IsBSTgq41tVeVPWUmUKkalak5df8TMglmJZWPN2lLyIqyMYd3ljBXbU/wau+4eAb/Lts1Xt0DGDiFfoQMHRIHg==" saltValue="ZFIqhYYIRpWcfPvMtDkNsA==" spinCount="100000" sheet="1" objects="1" scenarios="1" selectLockedCells="1"/>
  <mergeCells count="1">
    <mergeCell ref="A3:E3"/>
  </mergeCells>
  <pageMargins left="0.7" right="0.7" top="0.75" bottom="0.75" header="0.3" footer="0.3"/>
  <pageSetup paperSize="1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Mi diagnóstico</vt:lpstr>
      <vt:lpstr>Inversiones</vt:lpstr>
      <vt:lpstr>Gastos</vt:lpstr>
      <vt:lpstr>Costos y precios</vt:lpstr>
    </vt:vector>
  </TitlesOfParts>
  <Manager/>
  <Company>Ideas Exitosas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 negocio en números</dc:title>
  <dc:subject>Entiende tu negocio sin ser contador</dc:subject>
  <dc:creator>Andres Rodrigo Martinez</dc:creator>
  <cp:keywords>Flujo, Ventas, Gastos</cp:keywords>
  <dc:description/>
  <cp:lastModifiedBy>Andres Rodrigo Martinez</cp:lastModifiedBy>
  <dcterms:created xsi:type="dcterms:W3CDTF">2026-06-03T16:34:29Z</dcterms:created>
  <dcterms:modified xsi:type="dcterms:W3CDTF">2026-06-12T15:38:52Z</dcterms:modified>
  <cp:category>Herramientas financieras</cp:category>
</cp:coreProperties>
</file>